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30" yWindow="360" windowWidth="11205" windowHeight="10260"/>
  </bookViews>
  <sheets>
    <sheet name="Sheet1" sheetId="1" r:id="rId1"/>
  </sheets>
  <definedNames>
    <definedName name="_xlnm.Print_Area" localSheetId="0">Sheet1!$A$233:$R$263</definedName>
  </definedNames>
  <calcPr calcId="145621"/>
</workbook>
</file>

<file path=xl/calcChain.xml><?xml version="1.0" encoding="utf-8"?>
<calcChain xmlns="http://schemas.openxmlformats.org/spreadsheetml/2006/main">
  <c r="D157" i="1" l="1"/>
  <c r="H160" i="1" l="1"/>
  <c r="Q319" i="1" l="1"/>
  <c r="L319" i="1"/>
  <c r="H319" i="1"/>
  <c r="Q328" i="1"/>
  <c r="F120" i="1" l="1"/>
  <c r="P120" i="1"/>
  <c r="O120" i="1"/>
  <c r="O128" i="1" s="1"/>
  <c r="N120" i="1"/>
  <c r="M120" i="1"/>
  <c r="K120" i="1"/>
  <c r="J120" i="1"/>
  <c r="I120" i="1"/>
  <c r="H120" i="1"/>
  <c r="G120" i="1"/>
  <c r="D120" i="1"/>
  <c r="C120" i="1"/>
  <c r="P328" i="1"/>
  <c r="O328" i="1"/>
  <c r="N328" i="1"/>
  <c r="M328" i="1"/>
  <c r="P319" i="1"/>
  <c r="O319" i="1"/>
  <c r="N319" i="1"/>
  <c r="M319" i="1"/>
  <c r="Q311" i="1"/>
  <c r="Q306" i="1"/>
  <c r="P306" i="1"/>
  <c r="O306" i="1"/>
  <c r="N306" i="1"/>
  <c r="M306" i="1"/>
  <c r="Q293" i="1"/>
  <c r="Q295" i="1" s="1"/>
  <c r="P293" i="1"/>
  <c r="O293" i="1"/>
  <c r="N293" i="1"/>
  <c r="N295" i="1" s="1"/>
  <c r="M293" i="1"/>
  <c r="P287" i="1"/>
  <c r="O287" i="1"/>
  <c r="N287" i="1"/>
  <c r="M287" i="1"/>
  <c r="Q272" i="1"/>
  <c r="P272" i="1"/>
  <c r="O272" i="1"/>
  <c r="N272" i="1"/>
  <c r="M272" i="1"/>
  <c r="Q261" i="1"/>
  <c r="Q259" i="1"/>
  <c r="P259" i="1"/>
  <c r="O259" i="1"/>
  <c r="N259" i="1"/>
  <c r="M259" i="1"/>
  <c r="Q254" i="1"/>
  <c r="P254" i="1"/>
  <c r="O254" i="1"/>
  <c r="N254" i="1"/>
  <c r="Q241" i="1"/>
  <c r="P241" i="1"/>
  <c r="O241" i="1"/>
  <c r="O261" i="1" s="1"/>
  <c r="N241" i="1"/>
  <c r="N261" i="1" s="1"/>
  <c r="M241" i="1"/>
  <c r="Q228" i="1"/>
  <c r="P228" i="1"/>
  <c r="O228" i="1"/>
  <c r="N228" i="1"/>
  <c r="M228" i="1"/>
  <c r="Q220" i="1"/>
  <c r="P220" i="1"/>
  <c r="O220" i="1"/>
  <c r="O230" i="1" s="1"/>
  <c r="N220" i="1"/>
  <c r="M220" i="1"/>
  <c r="Q206" i="1"/>
  <c r="P206" i="1"/>
  <c r="O206" i="1"/>
  <c r="N206" i="1"/>
  <c r="M206" i="1"/>
  <c r="M230" i="1" s="1"/>
  <c r="Q194" i="1"/>
  <c r="P194" i="1"/>
  <c r="P195" i="1" s="1"/>
  <c r="O194" i="1"/>
  <c r="N194" i="1"/>
  <c r="M194" i="1"/>
  <c r="Q186" i="1"/>
  <c r="P186" i="1"/>
  <c r="O186" i="1"/>
  <c r="O195" i="1" s="1"/>
  <c r="N186" i="1"/>
  <c r="M186" i="1"/>
  <c r="Q172" i="1"/>
  <c r="Q195" i="1" s="1"/>
  <c r="P172" i="1"/>
  <c r="O172" i="1"/>
  <c r="N172" i="1"/>
  <c r="M172" i="1"/>
  <c r="M195" i="1" s="1"/>
  <c r="Q160" i="1"/>
  <c r="P160" i="1"/>
  <c r="P161" i="1" s="1"/>
  <c r="O160" i="1"/>
  <c r="N160" i="1"/>
  <c r="M160" i="1"/>
  <c r="Q152" i="1"/>
  <c r="P152" i="1"/>
  <c r="O152" i="1"/>
  <c r="O161" i="1" s="1"/>
  <c r="N152" i="1"/>
  <c r="M152" i="1"/>
  <c r="Q139" i="1"/>
  <c r="P139" i="1"/>
  <c r="O139" i="1"/>
  <c r="N139" i="1"/>
  <c r="M139" i="1"/>
  <c r="Q126" i="1"/>
  <c r="P126" i="1"/>
  <c r="O126" i="1"/>
  <c r="N126" i="1"/>
  <c r="M126" i="1"/>
  <c r="Q120" i="1"/>
  <c r="Q107" i="1"/>
  <c r="P107" i="1"/>
  <c r="O107" i="1"/>
  <c r="N107" i="1"/>
  <c r="M107" i="1"/>
  <c r="P96" i="1"/>
  <c r="O96" i="1"/>
  <c r="O97" i="1" s="1"/>
  <c r="N96" i="1"/>
  <c r="M96" i="1"/>
  <c r="Q87" i="1"/>
  <c r="P87" i="1"/>
  <c r="P97" i="1" s="1"/>
  <c r="O87" i="1"/>
  <c r="N87" i="1"/>
  <c r="M87" i="1"/>
  <c r="Q76" i="1"/>
  <c r="Q97" i="1" s="1"/>
  <c r="P76" i="1"/>
  <c r="O76" i="1"/>
  <c r="N76" i="1"/>
  <c r="N97" i="1" s="1"/>
  <c r="M76" i="1"/>
  <c r="M97" i="1" s="1"/>
  <c r="Q65" i="1"/>
  <c r="P65" i="1"/>
  <c r="O65" i="1"/>
  <c r="N65" i="1"/>
  <c r="M65" i="1"/>
  <c r="Q54" i="1"/>
  <c r="P54" i="1"/>
  <c r="O54" i="1"/>
  <c r="N54" i="1"/>
  <c r="N66" i="1" s="1"/>
  <c r="M54" i="1"/>
  <c r="Q41" i="1"/>
  <c r="P41" i="1"/>
  <c r="P66" i="1" s="1"/>
  <c r="O41" i="1"/>
  <c r="N41" i="1"/>
  <c r="M41" i="1"/>
  <c r="Q28" i="1"/>
  <c r="P28" i="1"/>
  <c r="O28" i="1"/>
  <c r="N28" i="1"/>
  <c r="M28" i="1"/>
  <c r="Q21" i="1"/>
  <c r="P21" i="1"/>
  <c r="O21" i="1"/>
  <c r="N21" i="1"/>
  <c r="M21" i="1"/>
  <c r="Q13" i="1"/>
  <c r="P13" i="1"/>
  <c r="O13" i="1"/>
  <c r="N13" i="1"/>
  <c r="M13" i="1"/>
  <c r="Q9" i="1"/>
  <c r="P9" i="1"/>
  <c r="P30" i="1" s="1"/>
  <c r="O9" i="1"/>
  <c r="N9" i="1"/>
  <c r="M9" i="1"/>
  <c r="M30" i="1" s="1"/>
  <c r="Q30" i="1" l="1"/>
  <c r="P295" i="1"/>
  <c r="M295" i="1"/>
  <c r="M161" i="1"/>
  <c r="O295" i="1"/>
  <c r="P261" i="1"/>
  <c r="Q230" i="1"/>
  <c r="P230" i="1"/>
  <c r="N230" i="1"/>
  <c r="N195" i="1"/>
  <c r="Q161" i="1"/>
  <c r="N161" i="1"/>
  <c r="N128" i="1"/>
  <c r="P128" i="1"/>
  <c r="M128" i="1"/>
  <c r="Q128" i="1"/>
  <c r="O30" i="1"/>
  <c r="N30" i="1"/>
  <c r="M66" i="1"/>
  <c r="Q66" i="1"/>
  <c r="O66" i="1"/>
  <c r="L311" i="1"/>
  <c r="L120" i="1" l="1"/>
  <c r="L76" i="1" l="1"/>
  <c r="L87" i="1"/>
  <c r="L97" i="1" l="1"/>
  <c r="K87" i="1"/>
  <c r="L54" i="1" l="1"/>
  <c r="L21" i="1" l="1"/>
  <c r="K319" i="1" l="1"/>
  <c r="J319" i="1"/>
  <c r="I319" i="1"/>
  <c r="G319" i="1"/>
  <c r="F319" i="1"/>
  <c r="E319" i="1"/>
  <c r="D319" i="1"/>
  <c r="C319" i="1"/>
  <c r="K287" i="1"/>
  <c r="J287" i="1"/>
  <c r="I287" i="1"/>
  <c r="F287" i="1"/>
  <c r="E287" i="1"/>
  <c r="D287" i="1"/>
  <c r="H287" i="1"/>
  <c r="C287" i="1"/>
  <c r="L254" i="1"/>
  <c r="K254" i="1"/>
  <c r="J254" i="1"/>
  <c r="I254" i="1"/>
  <c r="G254" i="1"/>
  <c r="F254" i="1"/>
  <c r="E254" i="1"/>
  <c r="D254" i="1"/>
  <c r="L220" i="1"/>
  <c r="K220" i="1"/>
  <c r="J220" i="1"/>
  <c r="I220" i="1"/>
  <c r="G220" i="1"/>
  <c r="F220" i="1"/>
  <c r="E220" i="1"/>
  <c r="D220" i="1"/>
  <c r="H220" i="1"/>
  <c r="C220" i="1"/>
  <c r="L186" i="1"/>
  <c r="K186" i="1"/>
  <c r="J186" i="1"/>
  <c r="I186" i="1"/>
  <c r="G186" i="1"/>
  <c r="F186" i="1"/>
  <c r="E186" i="1"/>
  <c r="D186" i="1"/>
  <c r="H186" i="1"/>
  <c r="C186" i="1"/>
  <c r="L152" i="1"/>
  <c r="K152" i="1"/>
  <c r="J152" i="1"/>
  <c r="I152" i="1"/>
  <c r="G152" i="1"/>
  <c r="F152" i="1"/>
  <c r="E152" i="1"/>
  <c r="D152" i="1"/>
  <c r="H152" i="1"/>
  <c r="C152" i="1"/>
  <c r="J87" i="1"/>
  <c r="I87" i="1"/>
  <c r="G87" i="1"/>
  <c r="F87" i="1"/>
  <c r="E87" i="1"/>
  <c r="D87" i="1"/>
  <c r="H87" i="1"/>
  <c r="C87" i="1"/>
  <c r="K54" i="1"/>
  <c r="J54" i="1"/>
  <c r="I54" i="1"/>
  <c r="G54" i="1"/>
  <c r="F54" i="1"/>
  <c r="E54" i="1"/>
  <c r="D54" i="1"/>
  <c r="H54" i="1"/>
  <c r="C54" i="1"/>
  <c r="K21" i="1"/>
  <c r="J21" i="1"/>
  <c r="I21" i="1"/>
  <c r="G21" i="1"/>
  <c r="F21" i="1"/>
  <c r="E21" i="1"/>
  <c r="D21" i="1"/>
  <c r="H21" i="1"/>
  <c r="C21" i="1"/>
  <c r="C306" i="1" l="1"/>
  <c r="C328" i="1"/>
  <c r="C293" i="1" l="1"/>
  <c r="F9" i="1" l="1"/>
  <c r="G9" i="1"/>
  <c r="I9" i="1"/>
  <c r="J9" i="1"/>
  <c r="K9" i="1"/>
  <c r="C28" i="1"/>
  <c r="D28" i="1"/>
  <c r="E28" i="1"/>
  <c r="F28" i="1"/>
  <c r="G28" i="1"/>
  <c r="L28" i="1"/>
  <c r="H28" i="1"/>
  <c r="I28" i="1"/>
  <c r="J28" i="1"/>
  <c r="K28" i="1"/>
  <c r="I41" i="1"/>
  <c r="J41" i="1"/>
  <c r="K41" i="1"/>
  <c r="F65" i="1"/>
  <c r="G65" i="1"/>
  <c r="I65" i="1"/>
  <c r="J65" i="1"/>
  <c r="K65" i="1"/>
  <c r="C76" i="1"/>
  <c r="D76" i="1"/>
  <c r="E76" i="1"/>
  <c r="F76" i="1"/>
  <c r="G76" i="1"/>
  <c r="H76" i="1"/>
  <c r="I76" i="1"/>
  <c r="J76" i="1"/>
  <c r="K76" i="1"/>
  <c r="C96" i="1"/>
  <c r="D96" i="1"/>
  <c r="E96" i="1"/>
  <c r="F96" i="1"/>
  <c r="G96" i="1"/>
  <c r="H96" i="1"/>
  <c r="I96" i="1"/>
  <c r="J96" i="1"/>
  <c r="K96" i="1"/>
  <c r="G107" i="1"/>
  <c r="H107" i="1"/>
  <c r="I107" i="1"/>
  <c r="J107" i="1"/>
  <c r="K107" i="1"/>
  <c r="E120" i="1"/>
  <c r="C126" i="1"/>
  <c r="D126" i="1"/>
  <c r="E126" i="1"/>
  <c r="F126" i="1"/>
  <c r="G126" i="1"/>
  <c r="H126" i="1"/>
  <c r="I126" i="1"/>
  <c r="J126" i="1"/>
  <c r="K126" i="1"/>
  <c r="L126" i="1"/>
  <c r="I139" i="1"/>
  <c r="J139" i="1"/>
  <c r="K139" i="1"/>
  <c r="L139" i="1"/>
  <c r="C160" i="1"/>
  <c r="G160" i="1"/>
  <c r="I160" i="1"/>
  <c r="J160" i="1"/>
  <c r="L160" i="1"/>
  <c r="K160" i="1"/>
  <c r="E172" i="1"/>
  <c r="F172" i="1"/>
  <c r="G172" i="1"/>
  <c r="I172" i="1"/>
  <c r="J172" i="1"/>
  <c r="K172" i="1"/>
  <c r="F194" i="1"/>
  <c r="G194" i="1"/>
  <c r="H194" i="1"/>
  <c r="I194" i="1"/>
  <c r="J194" i="1"/>
  <c r="K194" i="1"/>
  <c r="H206" i="1"/>
  <c r="I206" i="1"/>
  <c r="J206" i="1"/>
  <c r="K206" i="1"/>
  <c r="C228" i="1"/>
  <c r="D228" i="1"/>
  <c r="E228" i="1"/>
  <c r="F228" i="1"/>
  <c r="G228" i="1"/>
  <c r="H228" i="1"/>
  <c r="I228" i="1"/>
  <c r="J228" i="1"/>
  <c r="K228" i="1"/>
  <c r="L228" i="1"/>
  <c r="C241" i="1"/>
  <c r="D241" i="1"/>
  <c r="E241" i="1"/>
  <c r="F241" i="1"/>
  <c r="G241" i="1"/>
  <c r="H241" i="1"/>
  <c r="I241" i="1"/>
  <c r="J241" i="1"/>
  <c r="K241" i="1"/>
  <c r="L241" i="1"/>
  <c r="C259" i="1"/>
  <c r="D259" i="1"/>
  <c r="E259" i="1"/>
  <c r="F259" i="1"/>
  <c r="G259" i="1"/>
  <c r="H259" i="1"/>
  <c r="I259" i="1"/>
  <c r="J259" i="1"/>
  <c r="K259" i="1"/>
  <c r="C272" i="1"/>
  <c r="D272" i="1"/>
  <c r="E272" i="1"/>
  <c r="F272" i="1"/>
  <c r="G272" i="1"/>
  <c r="H272" i="1"/>
  <c r="I272" i="1"/>
  <c r="J272" i="1"/>
  <c r="K272" i="1"/>
  <c r="L272" i="1"/>
  <c r="D293" i="1"/>
  <c r="E293" i="1"/>
  <c r="F293" i="1"/>
  <c r="G293" i="1"/>
  <c r="H293" i="1"/>
  <c r="I293" i="1"/>
  <c r="J293" i="1"/>
  <c r="K293" i="1"/>
  <c r="L293" i="1"/>
  <c r="L295" i="1" s="1"/>
  <c r="D306" i="1"/>
  <c r="E306" i="1"/>
  <c r="F306" i="1"/>
  <c r="G306" i="1"/>
  <c r="H306" i="1"/>
  <c r="I306" i="1"/>
  <c r="J306" i="1"/>
  <c r="K306" i="1"/>
  <c r="H328" i="1"/>
  <c r="D328" i="1"/>
  <c r="E328" i="1"/>
  <c r="F328" i="1"/>
  <c r="I328" i="1"/>
  <c r="J328" i="1"/>
  <c r="K328" i="1"/>
  <c r="G328" i="1"/>
  <c r="L306" i="1"/>
  <c r="G206" i="1"/>
  <c r="G139" i="1"/>
  <c r="G41" i="1"/>
  <c r="G13" i="1"/>
  <c r="L328" i="1"/>
  <c r="L259" i="1"/>
  <c r="L206" i="1"/>
  <c r="L194" i="1"/>
  <c r="L172" i="1"/>
  <c r="L107" i="1"/>
  <c r="L65" i="1"/>
  <c r="L41" i="1"/>
  <c r="L13" i="1"/>
  <c r="L9" i="1"/>
  <c r="L30" i="1" s="1"/>
  <c r="K261" i="1" l="1"/>
  <c r="G195" i="1"/>
  <c r="G230" i="1"/>
  <c r="G97" i="1"/>
  <c r="L161" i="1"/>
  <c r="G66" i="1"/>
  <c r="G261" i="1"/>
  <c r="L261" i="1"/>
  <c r="L195" i="1"/>
  <c r="L230" i="1"/>
  <c r="G30" i="1"/>
  <c r="G161" i="1"/>
  <c r="L66" i="1"/>
  <c r="L128" i="1"/>
  <c r="G295" i="1"/>
  <c r="G128" i="1"/>
  <c r="D65" i="1"/>
  <c r="E65" i="1"/>
  <c r="H65" i="1"/>
  <c r="C65" i="1"/>
  <c r="C295" i="1" l="1"/>
  <c r="H295" i="1"/>
  <c r="C206" i="1"/>
  <c r="C194" i="1"/>
  <c r="E194" i="1"/>
  <c r="D194" i="1"/>
  <c r="C172" i="1"/>
  <c r="C195" i="1" l="1"/>
  <c r="H230" i="1"/>
  <c r="C230" i="1"/>
  <c r="I261" i="1"/>
  <c r="J261" i="1"/>
  <c r="I230" i="1"/>
  <c r="J230" i="1"/>
  <c r="K230" i="1"/>
  <c r="H139" i="1"/>
  <c r="C139" i="1"/>
  <c r="C107" i="1"/>
  <c r="C161" i="1" l="1"/>
  <c r="C128" i="1"/>
  <c r="I66" i="1"/>
  <c r="J66" i="1"/>
  <c r="H172" i="1"/>
  <c r="I195" i="1" l="1"/>
  <c r="H128" i="1"/>
  <c r="I128" i="1"/>
  <c r="J195" i="1"/>
  <c r="H195" i="1"/>
  <c r="K66" i="1"/>
  <c r="K128" i="1"/>
  <c r="J128" i="1"/>
  <c r="K195" i="1"/>
  <c r="J97" i="1"/>
  <c r="I97" i="1"/>
  <c r="C97" i="1"/>
  <c r="H41" i="1" l="1"/>
  <c r="H66" i="1" s="1"/>
  <c r="C41" i="1"/>
  <c r="C66" i="1" s="1"/>
  <c r="I13" i="1"/>
  <c r="J13" i="1"/>
  <c r="K13" i="1"/>
  <c r="D13" i="1"/>
  <c r="E13" i="1"/>
  <c r="F13" i="1"/>
  <c r="H13" i="1"/>
  <c r="C13" i="1"/>
  <c r="H9" i="1"/>
  <c r="C9" i="1"/>
  <c r="C30" i="1" l="1"/>
  <c r="H30" i="1"/>
  <c r="K295" i="1"/>
  <c r="J295" i="1"/>
  <c r="I295" i="1"/>
  <c r="F295" i="1"/>
  <c r="E295" i="1"/>
  <c r="K30" i="1" l="1"/>
  <c r="J30" i="1"/>
  <c r="I30" i="1"/>
  <c r="K161" i="1" l="1"/>
  <c r="I161" i="1"/>
  <c r="J161" i="1"/>
  <c r="F261" i="1" l="1"/>
  <c r="E261" i="1"/>
  <c r="D295" i="1"/>
  <c r="D172" i="1"/>
  <c r="F206" i="1"/>
  <c r="E206" i="1"/>
  <c r="E230" i="1" s="1"/>
  <c r="D206" i="1"/>
  <c r="E139" i="1"/>
  <c r="F139" i="1"/>
  <c r="D139" i="1"/>
  <c r="E107" i="1"/>
  <c r="F107" i="1"/>
  <c r="D107" i="1"/>
  <c r="E97" i="1"/>
  <c r="F97" i="1"/>
  <c r="D97" i="1"/>
  <c r="E41" i="1"/>
  <c r="F41" i="1"/>
  <c r="D41" i="1"/>
  <c r="F161" i="1" l="1"/>
  <c r="F195" i="1"/>
  <c r="F128" i="1"/>
  <c r="D128" i="1"/>
  <c r="E128" i="1"/>
  <c r="D161" i="1"/>
  <c r="E161" i="1"/>
  <c r="E195" i="1"/>
  <c r="E66" i="1"/>
  <c r="F66" i="1"/>
  <c r="D195" i="1"/>
  <c r="D261" i="1"/>
  <c r="D230" i="1"/>
  <c r="F230" i="1"/>
  <c r="D66" i="1" l="1"/>
  <c r="E9" i="1" l="1"/>
  <c r="E30" i="1" s="1"/>
  <c r="F30" i="1"/>
  <c r="D9" i="1"/>
  <c r="D30" i="1" l="1"/>
  <c r="K97" i="1"/>
  <c r="H97" i="1"/>
  <c r="H161" i="1"/>
</calcChain>
</file>

<file path=xl/sharedStrings.xml><?xml version="1.0" encoding="utf-8"?>
<sst xmlns="http://schemas.openxmlformats.org/spreadsheetml/2006/main" count="628" uniqueCount="224">
  <si>
    <t>День: понедельник</t>
  </si>
  <si>
    <t>№ рецептуры</t>
  </si>
  <si>
    <t>Прием пищи/ наименование блюда</t>
  </si>
  <si>
    <t>Масса порции</t>
  </si>
  <si>
    <t>Пищевые вещества (г)</t>
  </si>
  <si>
    <t>Белки</t>
  </si>
  <si>
    <t>Жиры</t>
  </si>
  <si>
    <t>Углеводы</t>
  </si>
  <si>
    <t>ЗАВТРАК</t>
  </si>
  <si>
    <t>Чай с сахаром</t>
  </si>
  <si>
    <t>Хлеб пшеничный йодированный</t>
  </si>
  <si>
    <t>Итого завтрак:</t>
  </si>
  <si>
    <t>ОБЕД</t>
  </si>
  <si>
    <t>Итого обед:</t>
  </si>
  <si>
    <t>ВСЕГО  ЗА ДЕНЬ</t>
  </si>
  <si>
    <t>День: вторник</t>
  </si>
  <si>
    <t>День: среда</t>
  </si>
  <si>
    <t>День: четверг</t>
  </si>
  <si>
    <t>День: пятница</t>
  </si>
  <si>
    <t>Какао с молоком</t>
  </si>
  <si>
    <t>Картофельное пюре</t>
  </si>
  <si>
    <t>Кофейный напиток с молоком</t>
  </si>
  <si>
    <t>Каша гречневая рассыпчатая</t>
  </si>
  <si>
    <t>Итого подник:</t>
  </si>
  <si>
    <t xml:space="preserve">    </t>
  </si>
  <si>
    <t>Неделя первая                                           Возрастная категория с 1 до 3 лет                                        Возрастная категория с 3до7 лет</t>
  </si>
  <si>
    <t>Неделя первая                                        Возрастная категория с 1 до 3 лет                                         Возрастная категория с 3до7 лет</t>
  </si>
  <si>
    <t>Неделя вторая                                                     Возрастная категория с 1 до 3 лет                                       Возрастная категория с 3до7 лет</t>
  </si>
  <si>
    <t>Неделя вторая                                                   Возрастная категория с 1 до 3 лет                                       Возрастная категория с 3до7 лет</t>
  </si>
  <si>
    <t>Неделя вторая                                                      Возрастная категория с 1 до 3 лет                                         Возрастная категория с 3до7 лет</t>
  </si>
  <si>
    <t>Неделя вторая                                           Возрастная категория с 1 до 3 лет                                         Возрастная категория с 3до7 лет</t>
  </si>
  <si>
    <t>Неделя первая                                        Возрастная категория с 1 до 3 лет                                       Возрастная категория с 3до7 лет</t>
  </si>
  <si>
    <t>Неделя первая                                          Возрастная категория с 1 до 3 лет                                         Возрастная категория с 3до7 лет</t>
  </si>
  <si>
    <t>2 ЗАВТРАК</t>
  </si>
  <si>
    <t>10/10</t>
  </si>
  <si>
    <t>1/13</t>
  </si>
  <si>
    <t>РЦ.10.86.10.590</t>
  </si>
  <si>
    <t>3</t>
  </si>
  <si>
    <t>1/1</t>
  </si>
  <si>
    <t xml:space="preserve"> Соус сметанный</t>
  </si>
  <si>
    <t>6/11</t>
  </si>
  <si>
    <t>43/3</t>
  </si>
  <si>
    <t>6/10</t>
  </si>
  <si>
    <t>Молоко сгущенное</t>
  </si>
  <si>
    <t>19/5</t>
  </si>
  <si>
    <t>2/11</t>
  </si>
  <si>
    <t>5</t>
  </si>
  <si>
    <t>1</t>
  </si>
  <si>
    <t>4/4</t>
  </si>
  <si>
    <t>4/13</t>
  </si>
  <si>
    <t>11/10</t>
  </si>
  <si>
    <t>Компот из яблок сушеных</t>
  </si>
  <si>
    <t>УПЛОТНЕННЫЙ ПОЛДНИК</t>
  </si>
  <si>
    <t>Омлет запеченный или паровой</t>
  </si>
  <si>
    <t>Сок</t>
  </si>
  <si>
    <t>Напиток из изюма</t>
  </si>
  <si>
    <t>Кисель из сока</t>
  </si>
  <si>
    <t>Компот из яблок и чернослива</t>
  </si>
  <si>
    <t>Чай с молоком</t>
  </si>
  <si>
    <t>Напиток из яблок сушеных</t>
  </si>
  <si>
    <t>Соус сметанно-томатный</t>
  </si>
  <si>
    <t>Соус томатный</t>
  </si>
  <si>
    <t>Компот из изюма</t>
  </si>
  <si>
    <t>Суп молочный с макаронными изделиями</t>
  </si>
  <si>
    <t>Батон с маслом сливочным</t>
  </si>
  <si>
    <t>Молоко цельное</t>
  </si>
  <si>
    <t>Напиток из шиповника</t>
  </si>
  <si>
    <t>Гренки</t>
  </si>
  <si>
    <t>Компот их сухофруктов</t>
  </si>
  <si>
    <t>Плов из мяса птицы</t>
  </si>
  <si>
    <t>3/3</t>
  </si>
  <si>
    <t>8/10</t>
  </si>
  <si>
    <t>2/6</t>
  </si>
  <si>
    <t>14/4</t>
  </si>
  <si>
    <t>14/10</t>
  </si>
  <si>
    <t>2/13</t>
  </si>
  <si>
    <t>1/10</t>
  </si>
  <si>
    <t>3/2,,3/1</t>
  </si>
  <si>
    <t>44/3</t>
  </si>
  <si>
    <t>9/10</t>
  </si>
  <si>
    <t>46/3</t>
  </si>
  <si>
    <t>3/10</t>
  </si>
  <si>
    <t>24/12</t>
  </si>
  <si>
    <t>11/4</t>
  </si>
  <si>
    <t>12/10</t>
  </si>
  <si>
    <t>3/13</t>
  </si>
  <si>
    <t>5/10</t>
  </si>
  <si>
    <t>45/3</t>
  </si>
  <si>
    <t>5/11</t>
  </si>
  <si>
    <t>7/4</t>
  </si>
  <si>
    <t>13/10</t>
  </si>
  <si>
    <t>2/2</t>
  </si>
  <si>
    <t>4/11</t>
  </si>
  <si>
    <t>16/4</t>
  </si>
  <si>
    <t>итого полдник:</t>
  </si>
  <si>
    <t>2/4</t>
  </si>
  <si>
    <t>Напиток из сухофруктов</t>
  </si>
  <si>
    <t>17/2</t>
  </si>
  <si>
    <t>34/2</t>
  </si>
  <si>
    <t>15/4</t>
  </si>
  <si>
    <t>15/10</t>
  </si>
  <si>
    <t>5/4</t>
  </si>
  <si>
    <t>13,/10</t>
  </si>
  <si>
    <t>Печенье</t>
  </si>
  <si>
    <t>Суп с томатной пастой,яйцом, мясом и сметаной.</t>
  </si>
  <si>
    <t>3/6</t>
  </si>
  <si>
    <t>298</t>
  </si>
  <si>
    <t>Капуста тушеная с курицей  и рисом</t>
  </si>
  <si>
    <t>127</t>
  </si>
  <si>
    <t>Каша рисовая рассыпчатая</t>
  </si>
  <si>
    <t>70</t>
  </si>
  <si>
    <t>Кекс творожный</t>
  </si>
  <si>
    <t>Компот из свежемороженных ягод</t>
  </si>
  <si>
    <t>238/11</t>
  </si>
  <si>
    <t>Запеканка из творога с морковью</t>
  </si>
  <si>
    <t>20/8</t>
  </si>
  <si>
    <t>2/10</t>
  </si>
  <si>
    <t>Батон с сыром</t>
  </si>
  <si>
    <t>Батон  с сыром</t>
  </si>
  <si>
    <t>Картофелное пюре</t>
  </si>
  <si>
    <t>Борщ с говядиной и сметаной</t>
  </si>
  <si>
    <t>9/2</t>
  </si>
  <si>
    <t>Компот из яблок и изюма</t>
  </si>
  <si>
    <t>Щи с курицей и сметаной</t>
  </si>
  <si>
    <t>30/1</t>
  </si>
  <si>
    <t>7</t>
  </si>
  <si>
    <t>Суп рисовый с курицей</t>
  </si>
  <si>
    <t>156</t>
  </si>
  <si>
    <t>Свекольник</t>
  </si>
  <si>
    <t>67</t>
  </si>
  <si>
    <t>Суп лапша с курицей</t>
  </si>
  <si>
    <t>20/2</t>
  </si>
  <si>
    <t>Компот из сухофруктов</t>
  </si>
  <si>
    <t>Жаркое из говядины</t>
  </si>
  <si>
    <t>Итого полдник:</t>
  </si>
  <si>
    <t xml:space="preserve"> </t>
  </si>
  <si>
    <t xml:space="preserve">Хлеб пшеничный йодированный </t>
  </si>
  <si>
    <t>Каша  ячневая молочная с маслом сливочным</t>
  </si>
  <si>
    <t>Каша пшенная молочная с маслом сливочным</t>
  </si>
  <si>
    <t>Каша рисовая молочная с маслом сливочным</t>
  </si>
  <si>
    <t>Каша  пшеничная молочная с маслом сливочным</t>
  </si>
  <si>
    <t>Каша ячневая молочная с маслом сливочным</t>
  </si>
  <si>
    <t>Каша  кукурузная   молочная с маслом сливочным</t>
  </si>
  <si>
    <t>2</t>
  </si>
  <si>
    <t>Хлеб ржаной</t>
  </si>
  <si>
    <t>Хлеб  ржаной</t>
  </si>
  <si>
    <t xml:space="preserve">Батон с маслом </t>
  </si>
  <si>
    <t>3/РЦ.10.86.10.590</t>
  </si>
  <si>
    <t xml:space="preserve">Компот из сухофруктов  </t>
  </si>
  <si>
    <t>Суфле творожное</t>
  </si>
  <si>
    <t>Чай с лимоном</t>
  </si>
  <si>
    <t>Батон с маслом и сыром</t>
  </si>
  <si>
    <t>Батон с маслом сливочным и джемом</t>
  </si>
  <si>
    <t>Батон с маслом</t>
  </si>
  <si>
    <t>Макароные изделия  отварные</t>
  </si>
  <si>
    <t>Тефтели мясные</t>
  </si>
  <si>
    <t>Макароны, запеченные с сыром</t>
  </si>
  <si>
    <t>440</t>
  </si>
  <si>
    <t>6/9</t>
  </si>
  <si>
    <t>Суп картофельный с горохом и  говядиной</t>
  </si>
  <si>
    <t>Пюре фруктовое /Фрукт свежий(яблоко)</t>
  </si>
  <si>
    <t>Пюре фруктовое/Фрукт свежий(яблоко)</t>
  </si>
  <si>
    <t>Кукуруза отварная с маслом сливочным</t>
  </si>
  <si>
    <t>Энергетическая ценность (ккал)</t>
  </si>
  <si>
    <t>Коржик молочный</t>
  </si>
  <si>
    <t>25/12</t>
  </si>
  <si>
    <t>Сложный гарнир(картофельное пюре с капустой тушеной)</t>
  </si>
  <si>
    <t>3/5</t>
  </si>
  <si>
    <t>Каша манная молочная с маслом сливочным</t>
  </si>
  <si>
    <t>Рассольник с говядиной и сметаной</t>
  </si>
  <si>
    <t>Макаронные изделия отварные</t>
  </si>
  <si>
    <t>Каша  кукурузная молочная   с маслом сливочным</t>
  </si>
  <si>
    <t>7/12</t>
  </si>
  <si>
    <t>Ватрушка с повидлом</t>
  </si>
  <si>
    <t>Крендель сахарный</t>
  </si>
  <si>
    <t>3/12</t>
  </si>
  <si>
    <t xml:space="preserve">                                                                                                                                                          </t>
  </si>
  <si>
    <t>Сок/Напиток "  Витошка с витаминами" в ассортименте</t>
  </si>
  <si>
    <t>Кисель с витаминами " Витошка" в ассортименте</t>
  </si>
  <si>
    <t>Напиток " Витошка с витаминами" в ассортименте</t>
  </si>
  <si>
    <t>Сок/Напиток  " Витошка с витаминами" в ассортименте</t>
  </si>
  <si>
    <t>Напиток " Витошка с витаминами"  в ассортименте</t>
  </si>
  <si>
    <t>Напиток " Витошка с витаминами"  в асортименте</t>
  </si>
  <si>
    <t xml:space="preserve">Каша гречневая молочная с маслом сливочным  </t>
  </si>
  <si>
    <t>Суп картофельный с рыбой ( минтай)</t>
  </si>
  <si>
    <t>24/96</t>
  </si>
  <si>
    <t>Пюре фруктовое /Фрукт свежий(апельсин)</t>
  </si>
  <si>
    <t>Зразы или рулет из рыбы( горбуша)</t>
  </si>
  <si>
    <t>16/7</t>
  </si>
  <si>
    <t>Каша  геркулесовая молочная  с маслом сливочным</t>
  </si>
  <si>
    <t>8/4</t>
  </si>
  <si>
    <t>Каша  манная молочная с маслом сливочным</t>
  </si>
  <si>
    <t>46</t>
  </si>
  <si>
    <t>Биточек " Дружба"</t>
  </si>
  <si>
    <t>Щи Донские(минтай)</t>
  </si>
  <si>
    <t>30</t>
  </si>
  <si>
    <t>Возрастная категория с7 лет и старше</t>
  </si>
  <si>
    <t>Огурец свежий</t>
  </si>
  <si>
    <t>305</t>
  </si>
  <si>
    <t>Фрукт свежий(банан)</t>
  </si>
  <si>
    <t>3/4</t>
  </si>
  <si>
    <t xml:space="preserve">Помидор  свежий </t>
  </si>
  <si>
    <t>3/2,,3/4</t>
  </si>
  <si>
    <t>291</t>
  </si>
  <si>
    <t>Запеканка  из печени с рисом</t>
  </si>
  <si>
    <t>312</t>
  </si>
  <si>
    <t>Кнели куриные с рисом</t>
  </si>
  <si>
    <t>Чахохбили из курицы</t>
  </si>
  <si>
    <t>47</t>
  </si>
  <si>
    <t>Пюре фруктовое/Фрукт свежий(апельсин)</t>
  </si>
  <si>
    <t>Котлеты рубленные из птицы.</t>
  </si>
  <si>
    <t>Пирог "Венский" с повидлом.</t>
  </si>
  <si>
    <t>15</t>
  </si>
  <si>
    <t>77</t>
  </si>
  <si>
    <t>Котлеты из говядины" Здоровье"</t>
  </si>
  <si>
    <t>99</t>
  </si>
  <si>
    <t>Манник со сгущеным молоком</t>
  </si>
  <si>
    <t>304</t>
  </si>
  <si>
    <t>465</t>
  </si>
  <si>
    <t>Пицца " Детская"</t>
  </si>
  <si>
    <t>Суп молочный с  макаронными изделиями</t>
  </si>
  <si>
    <t>Котлеты , рубленные из птицы</t>
  </si>
  <si>
    <t>Помидор свежий</t>
  </si>
  <si>
    <t>Горошек зеленый( отварной)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</si>
</sst>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82">
    <xf numFmtId="0" fontId="0" fillId="0" borderId="0" xfId="0"/>
    <xf numFmtId="0" fontId="0" fillId="0" borderId="0" xfId="0"/>
    <xf numFmtId="0" fontId="0" fillId="0" borderId="0" xfId="0"/>
    <xf numFmtId="0" fontId="3" fillId="0" borderId="1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wrapText="1"/>
    </xf>
    <xf numFmtId="0" fontId="2" fillId="0" borderId="46" xfId="0" applyFont="1" applyBorder="1" applyAlignment="1">
      <alignment wrapText="1"/>
    </xf>
    <xf numFmtId="0" fontId="2" fillId="0" borderId="53" xfId="0" applyFont="1" applyBorder="1" applyAlignment="1">
      <alignment wrapText="1"/>
    </xf>
    <xf numFmtId="2" fontId="1" fillId="0" borderId="24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1" fillId="0" borderId="20" xfId="0" applyNumberFormat="1" applyFont="1" applyBorder="1" applyAlignment="1">
      <alignment wrapText="1"/>
    </xf>
    <xf numFmtId="0" fontId="2" fillId="0" borderId="17" xfId="0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2" fontId="1" fillId="0" borderId="36" xfId="0" applyNumberFormat="1" applyFont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2" fillId="0" borderId="26" xfId="0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2" fontId="1" fillId="0" borderId="3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2" fontId="2" fillId="0" borderId="23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2" fillId="0" borderId="47" xfId="0" applyFont="1" applyBorder="1" applyAlignment="1">
      <alignment horizontal="left" wrapText="1"/>
    </xf>
    <xf numFmtId="2" fontId="1" fillId="0" borderId="2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 horizontal="left" wrapText="1"/>
    </xf>
    <xf numFmtId="2" fontId="1" fillId="0" borderId="24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wrapText="1"/>
    </xf>
    <xf numFmtId="0" fontId="2" fillId="0" borderId="48" xfId="0" applyFont="1" applyBorder="1" applyAlignment="1">
      <alignment horizontal="left" wrapText="1"/>
    </xf>
    <xf numFmtId="2" fontId="2" fillId="0" borderId="2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wrapText="1"/>
    </xf>
    <xf numFmtId="2" fontId="1" fillId="0" borderId="0" xfId="0" applyNumberFormat="1" applyFont="1"/>
    <xf numFmtId="2" fontId="2" fillId="0" borderId="17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vertical="center" wrapText="1"/>
    </xf>
    <xf numFmtId="49" fontId="0" fillId="0" borderId="36" xfId="0" applyNumberFormat="1" applyBorder="1" applyAlignment="1">
      <alignment horizontal="center"/>
    </xf>
    <xf numFmtId="2" fontId="1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wrapText="1"/>
    </xf>
    <xf numFmtId="0" fontId="6" fillId="0" borderId="17" xfId="0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49" fontId="5" fillId="0" borderId="1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wrapText="1"/>
    </xf>
    <xf numFmtId="0" fontId="6" fillId="0" borderId="27" xfId="0" applyFont="1" applyBorder="1" applyAlignment="1">
      <alignment horizontal="center" vertical="center" wrapText="1"/>
    </xf>
    <xf numFmtId="2" fontId="5" fillId="0" borderId="23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2" fontId="5" fillId="0" borderId="57" xfId="0" applyNumberFormat="1" applyFont="1" applyBorder="1" applyAlignment="1">
      <alignment horizontal="center" vertical="center" wrapText="1"/>
    </xf>
    <xf numFmtId="2" fontId="5" fillId="0" borderId="3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6" fillId="0" borderId="5" xfId="0" applyFont="1" applyBorder="1" applyAlignment="1">
      <alignment horizontal="left" wrapText="1"/>
    </xf>
    <xf numFmtId="2" fontId="6" fillId="0" borderId="6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36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2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2" fontId="5" fillId="0" borderId="43" xfId="0" applyNumberFormat="1" applyFont="1" applyBorder="1" applyAlignment="1">
      <alignment horizontal="center" vertical="center" wrapText="1"/>
    </xf>
    <xf numFmtId="49" fontId="5" fillId="0" borderId="43" xfId="0" applyNumberFormat="1" applyFont="1" applyBorder="1" applyAlignment="1">
      <alignment horizontal="center" wrapText="1"/>
    </xf>
    <xf numFmtId="2" fontId="5" fillId="0" borderId="17" xfId="0" applyNumberFormat="1" applyFont="1" applyBorder="1" applyAlignment="1">
      <alignment horizontal="center" vertical="center" wrapText="1"/>
    </xf>
    <xf numFmtId="49" fontId="5" fillId="0" borderId="43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wrapText="1"/>
    </xf>
    <xf numFmtId="2" fontId="6" fillId="0" borderId="4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2" fontId="5" fillId="0" borderId="24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3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left" wrapText="1"/>
    </xf>
    <xf numFmtId="2" fontId="5" fillId="0" borderId="20" xfId="0" applyNumberFormat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wrapText="1"/>
    </xf>
    <xf numFmtId="2" fontId="5" fillId="2" borderId="4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5" xfId="0" applyFont="1" applyBorder="1" applyAlignment="1">
      <alignment horizontal="left" wrapText="1"/>
    </xf>
    <xf numFmtId="2" fontId="6" fillId="2" borderId="4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2" fontId="6" fillId="0" borderId="23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21" xfId="0" applyNumberFormat="1" applyFont="1" applyBorder="1" applyAlignment="1">
      <alignment horizontal="center" vertical="center" wrapText="1"/>
    </xf>
    <xf numFmtId="2" fontId="6" fillId="0" borderId="38" xfId="0" applyNumberFormat="1" applyFont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2" fontId="6" fillId="0" borderId="41" xfId="0" applyNumberFormat="1" applyFont="1" applyBorder="1" applyAlignment="1">
      <alignment horizontal="center" vertical="center" wrapText="1"/>
    </xf>
    <xf numFmtId="2" fontId="6" fillId="0" borderId="49" xfId="0" applyNumberFormat="1" applyFont="1" applyBorder="1" applyAlignment="1">
      <alignment horizontal="center" vertical="center" wrapText="1"/>
    </xf>
    <xf numFmtId="2" fontId="6" fillId="0" borderId="5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49" fontId="5" fillId="0" borderId="18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wrapText="1"/>
    </xf>
    <xf numFmtId="2" fontId="6" fillId="0" borderId="52" xfId="0" applyNumberFormat="1" applyFont="1" applyBorder="1" applyAlignment="1">
      <alignment horizontal="center" vertical="center" wrapText="1"/>
    </xf>
    <xf numFmtId="0" fontId="5" fillId="0" borderId="0" xfId="0" applyFont="1"/>
    <xf numFmtId="2" fontId="5" fillId="0" borderId="0" xfId="0" applyNumberFormat="1" applyFont="1"/>
    <xf numFmtId="0" fontId="5" fillId="0" borderId="0" xfId="0" applyFont="1" applyBorder="1"/>
    <xf numFmtId="2" fontId="9" fillId="0" borderId="6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wrapText="1"/>
    </xf>
    <xf numFmtId="0" fontId="6" fillId="0" borderId="17" xfId="0" applyFont="1" applyBorder="1" applyAlignment="1">
      <alignment wrapText="1"/>
    </xf>
    <xf numFmtId="2" fontId="5" fillId="0" borderId="6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5" fillId="0" borderId="4" xfId="0" applyNumberFormat="1" applyFont="1" applyBorder="1" applyAlignment="1">
      <alignment wrapText="1"/>
    </xf>
    <xf numFmtId="2" fontId="5" fillId="0" borderId="36" xfId="0" applyNumberFormat="1" applyFont="1" applyBorder="1" applyAlignment="1">
      <alignment wrapText="1"/>
    </xf>
    <xf numFmtId="0" fontId="5" fillId="2" borderId="5" xfId="0" applyFont="1" applyFill="1" applyBorder="1" applyAlignment="1">
      <alignment wrapText="1"/>
    </xf>
    <xf numFmtId="2" fontId="6" fillId="0" borderId="47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2" fontId="6" fillId="0" borderId="1" xfId="0" applyNumberFormat="1" applyFont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36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wrapText="1"/>
    </xf>
    <xf numFmtId="0" fontId="6" fillId="0" borderId="48" xfId="0" applyFont="1" applyBorder="1" applyAlignment="1">
      <alignment wrapText="1"/>
    </xf>
    <xf numFmtId="2" fontId="6" fillId="0" borderId="2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49" fontId="6" fillId="0" borderId="12" xfId="0" applyNumberFormat="1" applyFont="1" applyBorder="1" applyAlignment="1">
      <alignment horizontal="center" vertical="center" wrapText="1"/>
    </xf>
    <xf numFmtId="0" fontId="11" fillId="0" borderId="0" xfId="0" applyFont="1"/>
    <xf numFmtId="0" fontId="5" fillId="0" borderId="27" xfId="0" applyFont="1" applyBorder="1" applyAlignment="1">
      <alignment horizontal="center" vertical="center" wrapText="1"/>
    </xf>
    <xf numFmtId="2" fontId="5" fillId="0" borderId="38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wrapText="1"/>
    </xf>
    <xf numFmtId="49" fontId="5" fillId="0" borderId="12" xfId="0" applyNumberFormat="1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22" xfId="0" applyFont="1" applyBorder="1" applyAlignment="1">
      <alignment wrapText="1"/>
    </xf>
    <xf numFmtId="2" fontId="5" fillId="0" borderId="0" xfId="0" applyNumberFormat="1" applyFont="1" applyBorder="1"/>
    <xf numFmtId="2" fontId="9" fillId="0" borderId="25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61" xfId="0" applyFont="1" applyBorder="1" applyAlignment="1">
      <alignment wrapText="1"/>
    </xf>
    <xf numFmtId="0" fontId="6" fillId="0" borderId="56" xfId="0" applyFont="1" applyBorder="1" applyAlignment="1">
      <alignment wrapText="1"/>
    </xf>
    <xf numFmtId="2" fontId="5" fillId="0" borderId="24" xfId="0" applyNumberFormat="1" applyFont="1" applyBorder="1" applyAlignment="1">
      <alignment wrapText="1"/>
    </xf>
    <xf numFmtId="2" fontId="5" fillId="0" borderId="3" xfId="0" applyNumberFormat="1" applyFont="1" applyBorder="1" applyAlignment="1">
      <alignment wrapText="1"/>
    </xf>
    <xf numFmtId="2" fontId="5" fillId="0" borderId="35" xfId="0" applyNumberFormat="1" applyFont="1" applyBorder="1" applyAlignment="1">
      <alignment wrapText="1"/>
    </xf>
    <xf numFmtId="0" fontId="5" fillId="0" borderId="43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vertical="center" wrapText="1"/>
    </xf>
    <xf numFmtId="2" fontId="6" fillId="0" borderId="36" xfId="0" applyNumberFormat="1" applyFont="1" applyBorder="1" applyAlignment="1">
      <alignment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57" xfId="0" applyFont="1" applyBorder="1" applyAlignment="1">
      <alignment vertical="center" wrapText="1"/>
    </xf>
    <xf numFmtId="2" fontId="6" fillId="0" borderId="2" xfId="0" applyNumberFormat="1" applyFont="1" applyBorder="1" applyAlignment="1">
      <alignment vertical="center" wrapText="1"/>
    </xf>
    <xf numFmtId="2" fontId="6" fillId="0" borderId="38" xfId="0" applyNumberFormat="1" applyFont="1" applyBorder="1" applyAlignment="1">
      <alignment vertical="center" wrapText="1"/>
    </xf>
    <xf numFmtId="0" fontId="6" fillId="0" borderId="21" xfId="0" applyFont="1" applyBorder="1" applyAlignment="1">
      <alignment wrapText="1"/>
    </xf>
    <xf numFmtId="2" fontId="6" fillId="0" borderId="58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>
      <alignment wrapText="1"/>
    </xf>
    <xf numFmtId="2" fontId="6" fillId="0" borderId="14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2" fontId="5" fillId="0" borderId="43" xfId="0" applyNumberFormat="1" applyFont="1" applyBorder="1" applyAlignment="1">
      <alignment wrapText="1"/>
    </xf>
    <xf numFmtId="2" fontId="6" fillId="0" borderId="43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wrapText="1"/>
    </xf>
    <xf numFmtId="2" fontId="5" fillId="0" borderId="47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wrapText="1"/>
    </xf>
    <xf numFmtId="49" fontId="5" fillId="0" borderId="37" xfId="0" applyNumberFormat="1" applyFont="1" applyBorder="1" applyAlignment="1">
      <alignment wrapText="1"/>
    </xf>
    <xf numFmtId="0" fontId="5" fillId="0" borderId="43" xfId="0" applyFont="1" applyBorder="1" applyAlignment="1">
      <alignment wrapText="1"/>
    </xf>
    <xf numFmtId="2" fontId="5" fillId="0" borderId="17" xfId="0" applyNumberFormat="1" applyFont="1" applyBorder="1" applyAlignment="1">
      <alignment wrapText="1"/>
    </xf>
    <xf numFmtId="0" fontId="5" fillId="2" borderId="17" xfId="0" applyFont="1" applyFill="1" applyBorder="1" applyAlignment="1">
      <alignment wrapText="1"/>
    </xf>
    <xf numFmtId="2" fontId="6" fillId="0" borderId="17" xfId="0" applyNumberFormat="1" applyFont="1" applyBorder="1" applyAlignment="1">
      <alignment horizontal="center" vertical="center" wrapText="1"/>
    </xf>
    <xf numFmtId="49" fontId="5" fillId="2" borderId="43" xfId="0" applyNumberFormat="1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49" fontId="5" fillId="2" borderId="43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 wrapText="1"/>
    </xf>
    <xf numFmtId="2" fontId="6" fillId="0" borderId="27" xfId="0" applyNumberFormat="1" applyFont="1" applyBorder="1" applyAlignment="1">
      <alignment horizontal="center" vertical="center" wrapText="1"/>
    </xf>
    <xf numFmtId="0" fontId="5" fillId="0" borderId="44" xfId="0" applyFont="1" applyBorder="1" applyAlignment="1">
      <alignment wrapText="1"/>
    </xf>
    <xf numFmtId="0" fontId="6" fillId="0" borderId="18" xfId="0" applyFont="1" applyBorder="1" applyAlignment="1">
      <alignment wrapText="1"/>
    </xf>
    <xf numFmtId="16" fontId="5" fillId="0" borderId="12" xfId="0" applyNumberFormat="1" applyFont="1" applyBorder="1" applyAlignment="1">
      <alignment wrapText="1"/>
    </xf>
    <xf numFmtId="49" fontId="8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37" xfId="0" applyFont="1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/>
    <xf numFmtId="2" fontId="11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2" fontId="9" fillId="0" borderId="33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34" xfId="0" applyNumberFormat="1" applyFont="1" applyBorder="1" applyAlignment="1">
      <alignment horizontal="center" vertical="center" wrapText="1"/>
    </xf>
    <xf numFmtId="2" fontId="9" fillId="0" borderId="50" xfId="0" applyNumberFormat="1" applyFont="1" applyBorder="1" applyAlignment="1">
      <alignment horizontal="center" vertical="center" wrapText="1"/>
    </xf>
    <xf numFmtId="2" fontId="9" fillId="0" borderId="35" xfId="0" applyNumberFormat="1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2" fontId="9" fillId="0" borderId="54" xfId="0" applyNumberFormat="1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2" fontId="9" fillId="0" borderId="4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6"/>
  <sheetViews>
    <sheetView tabSelected="1" topLeftCell="A213" zoomScale="98" zoomScaleNormal="98" workbookViewId="0">
      <selection activeCell="X233" sqref="X233"/>
    </sheetView>
  </sheetViews>
  <sheetFormatPr defaultRowHeight="15" x14ac:dyDescent="0.25"/>
  <cols>
    <col min="1" max="1" width="13.5703125" customWidth="1"/>
    <col min="2" max="2" width="39.7109375" customWidth="1"/>
    <col min="3" max="3" width="9" customWidth="1"/>
    <col min="4" max="4" width="8.7109375" customWidth="1"/>
    <col min="5" max="5" width="8.28515625" customWidth="1"/>
    <col min="6" max="6" width="8.85546875" customWidth="1"/>
    <col min="7" max="7" width="9.42578125" customWidth="1"/>
    <col min="13" max="17" width="9.140625" style="2"/>
  </cols>
  <sheetData>
    <row r="1" spans="1:19" x14ac:dyDescent="0.25">
      <c r="A1" s="42"/>
      <c r="B1" s="43" t="s">
        <v>25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3" t="s">
        <v>196</v>
      </c>
      <c r="N1" s="42"/>
      <c r="O1" s="42"/>
      <c r="P1" s="42"/>
      <c r="Q1" s="42"/>
    </row>
    <row r="2" spans="1:19" ht="15.75" thickBot="1" x14ac:dyDescent="0.3">
      <c r="A2" s="42"/>
      <c r="B2" s="43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9" ht="15" customHeight="1" x14ac:dyDescent="0.25">
      <c r="A3" s="250" t="s">
        <v>1</v>
      </c>
      <c r="B3" s="270" t="s">
        <v>2</v>
      </c>
      <c r="C3" s="272" t="s">
        <v>3</v>
      </c>
      <c r="D3" s="252" t="s">
        <v>4</v>
      </c>
      <c r="E3" s="253"/>
      <c r="F3" s="254"/>
      <c r="G3" s="259" t="s">
        <v>163</v>
      </c>
      <c r="H3" s="250" t="s">
        <v>3</v>
      </c>
      <c r="I3" s="252" t="s">
        <v>4</v>
      </c>
      <c r="J3" s="253"/>
      <c r="K3" s="254"/>
      <c r="L3" s="255" t="s">
        <v>163</v>
      </c>
      <c r="M3" s="250" t="s">
        <v>3</v>
      </c>
      <c r="N3" s="252" t="s">
        <v>4</v>
      </c>
      <c r="O3" s="253"/>
      <c r="P3" s="254"/>
      <c r="Q3" s="255" t="s">
        <v>163</v>
      </c>
    </row>
    <row r="4" spans="1:19" ht="38.25" customHeight="1" thickBot="1" x14ac:dyDescent="0.3">
      <c r="A4" s="251"/>
      <c r="B4" s="271"/>
      <c r="C4" s="273"/>
      <c r="D4" s="44" t="s">
        <v>5</v>
      </c>
      <c r="E4" s="45" t="s">
        <v>6</v>
      </c>
      <c r="F4" s="45" t="s">
        <v>7</v>
      </c>
      <c r="G4" s="260"/>
      <c r="H4" s="251"/>
      <c r="I4" s="44" t="s">
        <v>5</v>
      </c>
      <c r="J4" s="45" t="s">
        <v>6</v>
      </c>
      <c r="K4" s="45" t="s">
        <v>7</v>
      </c>
      <c r="L4" s="256"/>
      <c r="M4" s="251"/>
      <c r="N4" s="44" t="s">
        <v>5</v>
      </c>
      <c r="O4" s="45" t="s">
        <v>6</v>
      </c>
      <c r="P4" s="45" t="s">
        <v>7</v>
      </c>
      <c r="Q4" s="256"/>
    </row>
    <row r="5" spans="1:19" x14ac:dyDescent="0.25">
      <c r="A5" s="12"/>
      <c r="B5" s="13" t="s">
        <v>8</v>
      </c>
      <c r="C5" s="46"/>
      <c r="D5" s="47"/>
      <c r="E5" s="48"/>
      <c r="F5" s="48"/>
      <c r="G5" s="49"/>
      <c r="H5" s="46"/>
      <c r="I5" s="47"/>
      <c r="J5" s="48"/>
      <c r="K5" s="48"/>
      <c r="L5" s="50"/>
      <c r="M5" s="46"/>
      <c r="N5" s="47"/>
      <c r="O5" s="48"/>
      <c r="P5" s="48"/>
      <c r="Q5" s="50"/>
    </row>
    <row r="6" spans="1:19" ht="30" customHeight="1" x14ac:dyDescent="0.25">
      <c r="A6" s="68" t="s">
        <v>95</v>
      </c>
      <c r="B6" s="30" t="s">
        <v>183</v>
      </c>
      <c r="C6" s="27">
        <v>184</v>
      </c>
      <c r="D6" s="24">
        <v>5.63</v>
      </c>
      <c r="E6" s="25">
        <v>6.66</v>
      </c>
      <c r="F6" s="25">
        <v>21.73</v>
      </c>
      <c r="G6" s="26">
        <v>167.49</v>
      </c>
      <c r="H6" s="27">
        <v>205</v>
      </c>
      <c r="I6" s="24">
        <v>6.26</v>
      </c>
      <c r="J6" s="25">
        <v>7.4</v>
      </c>
      <c r="K6" s="25">
        <v>24.14</v>
      </c>
      <c r="L6" s="28">
        <v>186.1</v>
      </c>
      <c r="M6" s="27">
        <v>205</v>
      </c>
      <c r="N6" s="24">
        <v>6.26</v>
      </c>
      <c r="O6" s="25">
        <v>7.4</v>
      </c>
      <c r="P6" s="25">
        <v>24.14</v>
      </c>
      <c r="Q6" s="28">
        <v>186.1</v>
      </c>
    </row>
    <row r="7" spans="1:19" ht="15.75" customHeight="1" x14ac:dyDescent="0.25">
      <c r="A7" s="68" t="s">
        <v>34</v>
      </c>
      <c r="B7" s="30" t="s">
        <v>9</v>
      </c>
      <c r="C7" s="27">
        <v>150</v>
      </c>
      <c r="D7" s="24">
        <v>0.03</v>
      </c>
      <c r="E7" s="25">
        <v>0</v>
      </c>
      <c r="F7" s="25">
        <v>6.9</v>
      </c>
      <c r="G7" s="26">
        <v>26.49</v>
      </c>
      <c r="H7" s="27">
        <v>180</v>
      </c>
      <c r="I7" s="24">
        <v>0.04</v>
      </c>
      <c r="J7" s="25">
        <v>0</v>
      </c>
      <c r="K7" s="25">
        <v>8.2799999999999994</v>
      </c>
      <c r="L7" s="28">
        <v>31.79</v>
      </c>
      <c r="M7" s="27">
        <v>180</v>
      </c>
      <c r="N7" s="24">
        <v>0.04</v>
      </c>
      <c r="O7" s="25">
        <v>0</v>
      </c>
      <c r="P7" s="25">
        <v>8.2799999999999994</v>
      </c>
      <c r="Q7" s="28">
        <v>31.79</v>
      </c>
    </row>
    <row r="8" spans="1:19" ht="15.75" customHeight="1" x14ac:dyDescent="0.25">
      <c r="A8" s="68" t="s">
        <v>35</v>
      </c>
      <c r="B8" s="30" t="s">
        <v>146</v>
      </c>
      <c r="C8" s="27">
        <v>25</v>
      </c>
      <c r="D8" s="24">
        <v>1.56</v>
      </c>
      <c r="E8" s="25">
        <v>3.66</v>
      </c>
      <c r="F8" s="25">
        <v>10.37</v>
      </c>
      <c r="G8" s="26">
        <v>80.7</v>
      </c>
      <c r="H8" s="66">
        <v>38</v>
      </c>
      <c r="I8" s="24">
        <v>2.35</v>
      </c>
      <c r="J8" s="25">
        <v>5.48</v>
      </c>
      <c r="K8" s="25">
        <v>15.55</v>
      </c>
      <c r="L8" s="28">
        <v>121.05</v>
      </c>
      <c r="M8" s="66">
        <v>38</v>
      </c>
      <c r="N8" s="24">
        <v>2.35</v>
      </c>
      <c r="O8" s="25">
        <v>5.48</v>
      </c>
      <c r="P8" s="25">
        <v>15.55</v>
      </c>
      <c r="Q8" s="28">
        <v>121.05</v>
      </c>
    </row>
    <row r="9" spans="1:19" x14ac:dyDescent="0.25">
      <c r="A9" s="68"/>
      <c r="B9" s="38" t="s">
        <v>11</v>
      </c>
      <c r="C9" s="33">
        <f t="shared" ref="C9:H9" si="0">SUM(C6:C8)</f>
        <v>359</v>
      </c>
      <c r="D9" s="33">
        <f t="shared" si="0"/>
        <v>7.2200000000000006</v>
      </c>
      <c r="E9" s="34">
        <f t="shared" si="0"/>
        <v>10.32</v>
      </c>
      <c r="F9" s="34">
        <f>SUM(F6:F8)</f>
        <v>39</v>
      </c>
      <c r="G9" s="35">
        <f>SUM(G6:G8)</f>
        <v>274.68</v>
      </c>
      <c r="H9" s="35">
        <f t="shared" si="0"/>
        <v>423</v>
      </c>
      <c r="I9" s="33">
        <f>SUM(I6:I8)</f>
        <v>8.65</v>
      </c>
      <c r="J9" s="34">
        <f>SUM(J6:J8)</f>
        <v>12.88</v>
      </c>
      <c r="K9" s="34">
        <f>SUM(K6:K8)</f>
        <v>47.97</v>
      </c>
      <c r="L9" s="36">
        <f>SUM(L6:L8)</f>
        <v>338.94</v>
      </c>
      <c r="M9" s="35">
        <f t="shared" ref="M9" si="1">SUM(M6:M8)</f>
        <v>423</v>
      </c>
      <c r="N9" s="33">
        <f>SUM(N6:N8)</f>
        <v>8.65</v>
      </c>
      <c r="O9" s="34">
        <f>SUM(O6:O8)</f>
        <v>12.88</v>
      </c>
      <c r="P9" s="34">
        <f>SUM(P6:P8)</f>
        <v>47.97</v>
      </c>
      <c r="Q9" s="36">
        <f>SUM(Q6:Q8)</f>
        <v>338.94</v>
      </c>
    </row>
    <row r="10" spans="1:19" s="2" customFormat="1" x14ac:dyDescent="0.25">
      <c r="A10" s="68"/>
      <c r="B10" s="51" t="s">
        <v>33</v>
      </c>
      <c r="C10" s="27"/>
      <c r="D10" s="39"/>
      <c r="E10" s="40"/>
      <c r="F10" s="40"/>
      <c r="G10" s="41"/>
      <c r="H10" s="27"/>
      <c r="I10" s="33"/>
      <c r="J10" s="34"/>
      <c r="K10" s="34"/>
      <c r="L10" s="36"/>
      <c r="M10" s="27"/>
      <c r="N10" s="33"/>
      <c r="O10" s="34"/>
      <c r="P10" s="34"/>
      <c r="Q10" s="36"/>
    </row>
    <row r="11" spans="1:19" s="2" customFormat="1" ht="30" x14ac:dyDescent="0.25">
      <c r="A11" s="69" t="s">
        <v>147</v>
      </c>
      <c r="B11" s="67" t="s">
        <v>177</v>
      </c>
      <c r="C11" s="27">
        <v>100</v>
      </c>
      <c r="D11" s="52">
        <v>0.5</v>
      </c>
      <c r="E11" s="53">
        <v>0</v>
      </c>
      <c r="F11" s="53">
        <v>10.1</v>
      </c>
      <c r="G11" s="54">
        <v>42.22</v>
      </c>
      <c r="H11" s="27">
        <v>50</v>
      </c>
      <c r="I11" s="24">
        <v>0</v>
      </c>
      <c r="J11" s="25">
        <v>0</v>
      </c>
      <c r="K11" s="25">
        <v>4.75</v>
      </c>
      <c r="L11" s="28">
        <v>20</v>
      </c>
      <c r="M11" s="27">
        <v>50</v>
      </c>
      <c r="N11" s="24">
        <v>0</v>
      </c>
      <c r="O11" s="25">
        <v>0</v>
      </c>
      <c r="P11" s="25">
        <v>4.75</v>
      </c>
      <c r="Q11" s="28">
        <v>20</v>
      </c>
    </row>
    <row r="12" spans="1:19" s="2" customFormat="1" x14ac:dyDescent="0.25">
      <c r="A12" s="68" t="s">
        <v>77</v>
      </c>
      <c r="B12" s="67" t="s">
        <v>160</v>
      </c>
      <c r="C12" s="27">
        <v>50</v>
      </c>
      <c r="D12" s="52">
        <v>0.3</v>
      </c>
      <c r="E12" s="53">
        <v>0.05</v>
      </c>
      <c r="F12" s="53">
        <v>9.6</v>
      </c>
      <c r="G12" s="54">
        <v>38.5</v>
      </c>
      <c r="H12" s="27">
        <v>100</v>
      </c>
      <c r="I12" s="24">
        <v>0.4</v>
      </c>
      <c r="J12" s="25">
        <v>0.4</v>
      </c>
      <c r="K12" s="25">
        <v>9.8000000000000007</v>
      </c>
      <c r="L12" s="28">
        <v>47</v>
      </c>
      <c r="M12" s="27">
        <v>100</v>
      </c>
      <c r="N12" s="24">
        <v>0.4</v>
      </c>
      <c r="O12" s="25">
        <v>0.4</v>
      </c>
      <c r="P12" s="25">
        <v>9.8000000000000007</v>
      </c>
      <c r="Q12" s="28">
        <v>47</v>
      </c>
      <c r="S12" s="2" t="s">
        <v>176</v>
      </c>
    </row>
    <row r="13" spans="1:19" x14ac:dyDescent="0.25">
      <c r="A13" s="68"/>
      <c r="B13" s="51" t="s">
        <v>12</v>
      </c>
      <c r="C13" s="27">
        <f>C11+C12</f>
        <v>150</v>
      </c>
      <c r="D13" s="27">
        <f t="shared" ref="D13:F13" si="2">D11+D12</f>
        <v>0.8</v>
      </c>
      <c r="E13" s="27">
        <f t="shared" si="2"/>
        <v>0.05</v>
      </c>
      <c r="F13" s="27">
        <f t="shared" si="2"/>
        <v>19.7</v>
      </c>
      <c r="G13" s="65">
        <f>G11+G12</f>
        <v>80.72</v>
      </c>
      <c r="H13" s="27">
        <f>H11+H12</f>
        <v>150</v>
      </c>
      <c r="I13" s="27">
        <f t="shared" ref="I13:K13" si="3">I11+I12</f>
        <v>0.4</v>
      </c>
      <c r="J13" s="27">
        <f t="shared" si="3"/>
        <v>0.4</v>
      </c>
      <c r="K13" s="27">
        <f t="shared" si="3"/>
        <v>14.55</v>
      </c>
      <c r="L13" s="65">
        <f>L11+L12</f>
        <v>67</v>
      </c>
      <c r="M13" s="27">
        <f>M11+M12</f>
        <v>150</v>
      </c>
      <c r="N13" s="27">
        <f t="shared" ref="N13:P13" si="4">N11+N12</f>
        <v>0.4</v>
      </c>
      <c r="O13" s="27">
        <f t="shared" si="4"/>
        <v>0.4</v>
      </c>
      <c r="P13" s="27">
        <f t="shared" si="4"/>
        <v>14.55</v>
      </c>
      <c r="Q13" s="65">
        <f>Q11+Q12</f>
        <v>67</v>
      </c>
    </row>
    <row r="14" spans="1:19" ht="28.5" customHeight="1" x14ac:dyDescent="0.25">
      <c r="A14" s="68" t="s">
        <v>127</v>
      </c>
      <c r="B14" s="55" t="s">
        <v>184</v>
      </c>
      <c r="C14" s="27">
        <v>150</v>
      </c>
      <c r="D14" s="56">
        <v>5.0999999999999996</v>
      </c>
      <c r="E14" s="57">
        <v>1.65</v>
      </c>
      <c r="F14" s="57">
        <v>8.25</v>
      </c>
      <c r="G14" s="58">
        <v>89.1</v>
      </c>
      <c r="H14" s="27">
        <v>200</v>
      </c>
      <c r="I14" s="24">
        <v>6.8</v>
      </c>
      <c r="J14" s="25">
        <v>2.2000000000000002</v>
      </c>
      <c r="K14" s="25">
        <v>11</v>
      </c>
      <c r="L14" s="28">
        <v>105.3</v>
      </c>
      <c r="M14" s="27">
        <v>200</v>
      </c>
      <c r="N14" s="24">
        <v>6.8</v>
      </c>
      <c r="O14" s="25">
        <v>2.2000000000000002</v>
      </c>
      <c r="P14" s="25">
        <v>11</v>
      </c>
      <c r="Q14" s="28">
        <v>105.3</v>
      </c>
    </row>
    <row r="15" spans="1:19" s="80" customFormat="1" ht="15" customHeight="1" x14ac:dyDescent="0.25">
      <c r="A15" s="90" t="s">
        <v>198</v>
      </c>
      <c r="B15" s="115" t="s">
        <v>221</v>
      </c>
      <c r="C15" s="76">
        <v>50</v>
      </c>
      <c r="D15" s="110">
        <v>7.86</v>
      </c>
      <c r="E15" s="111">
        <v>8.0399999999999991</v>
      </c>
      <c r="F15" s="111">
        <v>8.31</v>
      </c>
      <c r="G15" s="116">
        <v>137</v>
      </c>
      <c r="H15" s="76">
        <v>70</v>
      </c>
      <c r="I15" s="77">
        <v>11</v>
      </c>
      <c r="J15" s="78">
        <v>11.26</v>
      </c>
      <c r="K15" s="78">
        <v>11.64</v>
      </c>
      <c r="L15" s="89">
        <v>191</v>
      </c>
      <c r="M15" s="76">
        <v>90</v>
      </c>
      <c r="N15" s="77">
        <v>14.15</v>
      </c>
      <c r="O15" s="78">
        <v>14.47</v>
      </c>
      <c r="P15" s="78">
        <v>14.96</v>
      </c>
      <c r="Q15" s="89">
        <v>247</v>
      </c>
    </row>
    <row r="16" spans="1:19" ht="16.5" customHeight="1" x14ac:dyDescent="0.25">
      <c r="A16" s="68" t="s">
        <v>40</v>
      </c>
      <c r="B16" s="30" t="s">
        <v>39</v>
      </c>
      <c r="C16" s="27">
        <v>15</v>
      </c>
      <c r="D16" s="24">
        <v>0.19</v>
      </c>
      <c r="E16" s="25">
        <v>1.04</v>
      </c>
      <c r="F16" s="25">
        <v>0.66</v>
      </c>
      <c r="G16" s="26">
        <v>12.79</v>
      </c>
      <c r="H16" s="27">
        <v>30</v>
      </c>
      <c r="I16" s="24">
        <v>0.38</v>
      </c>
      <c r="J16" s="25">
        <v>2.0699999999999998</v>
      </c>
      <c r="K16" s="25">
        <v>1.31</v>
      </c>
      <c r="L16" s="28">
        <v>25.58</v>
      </c>
      <c r="M16" s="27">
        <v>30</v>
      </c>
      <c r="N16" s="24">
        <v>0.38</v>
      </c>
      <c r="O16" s="25">
        <v>2.0699999999999998</v>
      </c>
      <c r="P16" s="25">
        <v>1.31</v>
      </c>
      <c r="Q16" s="28">
        <v>25.58</v>
      </c>
    </row>
    <row r="17" spans="1:17" ht="16.5" customHeight="1" x14ac:dyDescent="0.25">
      <c r="A17" s="68" t="s">
        <v>41</v>
      </c>
      <c r="B17" s="30" t="s">
        <v>170</v>
      </c>
      <c r="C17" s="27">
        <v>110</v>
      </c>
      <c r="D17" s="24">
        <v>4.28</v>
      </c>
      <c r="E17" s="25">
        <v>3.16</v>
      </c>
      <c r="F17" s="25">
        <v>26.9</v>
      </c>
      <c r="G17" s="26">
        <v>155.91</v>
      </c>
      <c r="H17" s="27">
        <v>150</v>
      </c>
      <c r="I17" s="24">
        <v>5.84</v>
      </c>
      <c r="J17" s="25">
        <v>4.3</v>
      </c>
      <c r="K17" s="25">
        <v>36.68</v>
      </c>
      <c r="L17" s="28">
        <v>212.61</v>
      </c>
      <c r="M17" s="27">
        <v>150</v>
      </c>
      <c r="N17" s="24">
        <v>5.84</v>
      </c>
      <c r="O17" s="25">
        <v>4.3</v>
      </c>
      <c r="P17" s="25">
        <v>36.68</v>
      </c>
      <c r="Q17" s="28">
        <v>212.61</v>
      </c>
    </row>
    <row r="18" spans="1:17" ht="15" customHeight="1" x14ac:dyDescent="0.25">
      <c r="A18" s="68" t="s">
        <v>42</v>
      </c>
      <c r="B18" s="30" t="s">
        <v>148</v>
      </c>
      <c r="C18" s="27">
        <v>150</v>
      </c>
      <c r="D18" s="24">
        <v>0.01</v>
      </c>
      <c r="E18" s="25">
        <v>0</v>
      </c>
      <c r="F18" s="25">
        <v>12.32</v>
      </c>
      <c r="G18" s="26">
        <v>46.8</v>
      </c>
      <c r="H18" s="27">
        <v>180</v>
      </c>
      <c r="I18" s="24">
        <v>0.02</v>
      </c>
      <c r="J18" s="25">
        <v>0</v>
      </c>
      <c r="K18" s="25">
        <v>14.78</v>
      </c>
      <c r="L18" s="28">
        <v>56.16</v>
      </c>
      <c r="M18" s="27">
        <v>180</v>
      </c>
      <c r="N18" s="24">
        <v>0.02</v>
      </c>
      <c r="O18" s="25">
        <v>0</v>
      </c>
      <c r="P18" s="25">
        <v>14.78</v>
      </c>
      <c r="Q18" s="28">
        <v>56.16</v>
      </c>
    </row>
    <row r="19" spans="1:17" x14ac:dyDescent="0.25">
      <c r="A19" s="68" t="s">
        <v>47</v>
      </c>
      <c r="B19" s="30" t="s">
        <v>136</v>
      </c>
      <c r="C19" s="27">
        <v>15</v>
      </c>
      <c r="D19" s="24">
        <v>1.19</v>
      </c>
      <c r="E19" s="25">
        <v>0.15</v>
      </c>
      <c r="F19" s="25">
        <v>7.24</v>
      </c>
      <c r="G19" s="26">
        <v>32.04</v>
      </c>
      <c r="H19" s="27">
        <v>20</v>
      </c>
      <c r="I19" s="24">
        <v>1.58</v>
      </c>
      <c r="J19" s="25">
        <v>0.2</v>
      </c>
      <c r="K19" s="25">
        <v>9.66</v>
      </c>
      <c r="L19" s="28">
        <v>42.72</v>
      </c>
      <c r="M19" s="27">
        <v>20</v>
      </c>
      <c r="N19" s="24">
        <v>1.58</v>
      </c>
      <c r="O19" s="25">
        <v>0.2</v>
      </c>
      <c r="P19" s="25">
        <v>9.66</v>
      </c>
      <c r="Q19" s="28">
        <v>42.72</v>
      </c>
    </row>
    <row r="20" spans="1:17" s="2" customFormat="1" x14ac:dyDescent="0.25">
      <c r="A20" s="68" t="s">
        <v>143</v>
      </c>
      <c r="B20" s="30" t="s">
        <v>144</v>
      </c>
      <c r="C20" s="73">
        <v>15</v>
      </c>
      <c r="D20" s="24">
        <v>0.99</v>
      </c>
      <c r="E20" s="25">
        <v>0.18</v>
      </c>
      <c r="F20" s="25">
        <v>5.01</v>
      </c>
      <c r="G20" s="26">
        <v>24.75</v>
      </c>
      <c r="H20" s="73">
        <v>20</v>
      </c>
      <c r="I20" s="70">
        <v>1.32</v>
      </c>
      <c r="J20" s="26">
        <v>0.24</v>
      </c>
      <c r="K20" s="26">
        <v>6.68</v>
      </c>
      <c r="L20" s="26">
        <v>33</v>
      </c>
      <c r="M20" s="73">
        <v>20</v>
      </c>
      <c r="N20" s="70">
        <v>1.32</v>
      </c>
      <c r="O20" s="26">
        <v>0.24</v>
      </c>
      <c r="P20" s="26">
        <v>6.68</v>
      </c>
      <c r="Q20" s="26">
        <v>33</v>
      </c>
    </row>
    <row r="21" spans="1:17" x14ac:dyDescent="0.25">
      <c r="A21" s="68"/>
      <c r="B21" s="38" t="s">
        <v>13</v>
      </c>
      <c r="C21" s="33">
        <f t="shared" ref="C21:K21" si="5">SUM(C14:C20)</f>
        <v>505</v>
      </c>
      <c r="D21" s="33">
        <f t="shared" si="5"/>
        <v>19.62</v>
      </c>
      <c r="E21" s="34">
        <f t="shared" si="5"/>
        <v>14.22</v>
      </c>
      <c r="F21" s="34">
        <f t="shared" si="5"/>
        <v>68.690000000000012</v>
      </c>
      <c r="G21" s="35">
        <f t="shared" si="5"/>
        <v>498.39</v>
      </c>
      <c r="H21" s="35">
        <f t="shared" si="5"/>
        <v>670</v>
      </c>
      <c r="I21" s="35">
        <f t="shared" si="5"/>
        <v>26.939999999999998</v>
      </c>
      <c r="J21" s="35">
        <f t="shared" si="5"/>
        <v>20.27</v>
      </c>
      <c r="K21" s="35">
        <f t="shared" si="5"/>
        <v>91.75</v>
      </c>
      <c r="L21" s="35">
        <f>SUM(L14:L20)</f>
        <v>666.37</v>
      </c>
      <c r="M21" s="35">
        <f t="shared" ref="M21:P21" si="6">SUM(M14:M20)</f>
        <v>690</v>
      </c>
      <c r="N21" s="35">
        <f t="shared" si="6"/>
        <v>30.089999999999996</v>
      </c>
      <c r="O21" s="35">
        <f t="shared" si="6"/>
        <v>23.48</v>
      </c>
      <c r="P21" s="35">
        <f t="shared" si="6"/>
        <v>95.07</v>
      </c>
      <c r="Q21" s="35">
        <f>SUM(Q14:Q20)</f>
        <v>722.37</v>
      </c>
    </row>
    <row r="22" spans="1:17" s="80" customFormat="1" x14ac:dyDescent="0.25">
      <c r="A22" s="90"/>
      <c r="B22" s="92" t="s">
        <v>52</v>
      </c>
      <c r="C22" s="76"/>
      <c r="D22" s="77"/>
      <c r="E22" s="78"/>
      <c r="F22" s="78"/>
      <c r="G22" s="79"/>
      <c r="H22" s="76"/>
      <c r="I22" s="93"/>
      <c r="J22" s="94"/>
      <c r="K22" s="94"/>
      <c r="L22" s="95"/>
      <c r="M22" s="76"/>
      <c r="N22" s="93"/>
      <c r="O22" s="94"/>
      <c r="P22" s="94"/>
      <c r="Q22" s="95"/>
    </row>
    <row r="23" spans="1:17" s="1" customFormat="1" x14ac:dyDescent="0.25">
      <c r="A23" s="68" t="s">
        <v>44</v>
      </c>
      <c r="B23" s="30" t="s">
        <v>149</v>
      </c>
      <c r="C23" s="27">
        <v>80</v>
      </c>
      <c r="D23" s="24">
        <v>11.81</v>
      </c>
      <c r="E23" s="25">
        <v>10.76</v>
      </c>
      <c r="F23" s="25">
        <v>11.43</v>
      </c>
      <c r="G23" s="26">
        <v>188.6</v>
      </c>
      <c r="H23" s="27">
        <v>100</v>
      </c>
      <c r="I23" s="24">
        <v>14.76</v>
      </c>
      <c r="J23" s="25">
        <v>13.45</v>
      </c>
      <c r="K23" s="25">
        <v>14.29</v>
      </c>
      <c r="L23" s="25">
        <v>235.83</v>
      </c>
      <c r="M23" s="27">
        <v>100</v>
      </c>
      <c r="N23" s="24">
        <v>14.76</v>
      </c>
      <c r="O23" s="25">
        <v>13.45</v>
      </c>
      <c r="P23" s="25">
        <v>14.29</v>
      </c>
      <c r="Q23" s="25">
        <v>235.83</v>
      </c>
    </row>
    <row r="24" spans="1:17" s="2" customFormat="1" x14ac:dyDescent="0.25">
      <c r="A24" s="68" t="s">
        <v>45</v>
      </c>
      <c r="B24" s="30" t="s">
        <v>43</v>
      </c>
      <c r="C24" s="27">
        <v>15</v>
      </c>
      <c r="D24" s="24">
        <v>1.08</v>
      </c>
      <c r="E24" s="25">
        <v>1.26</v>
      </c>
      <c r="F24" s="25">
        <v>8.34</v>
      </c>
      <c r="G24" s="26">
        <v>49.2</v>
      </c>
      <c r="H24" s="27">
        <v>20</v>
      </c>
      <c r="I24" s="24">
        <v>1.44</v>
      </c>
      <c r="J24" s="25">
        <v>1.7</v>
      </c>
      <c r="K24" s="25">
        <v>11.1</v>
      </c>
      <c r="L24" s="25">
        <v>65.599999999999994</v>
      </c>
      <c r="M24" s="27">
        <v>20</v>
      </c>
      <c r="N24" s="24">
        <v>1.44</v>
      </c>
      <c r="O24" s="25">
        <v>1.7</v>
      </c>
      <c r="P24" s="25">
        <v>11.1</v>
      </c>
      <c r="Q24" s="25">
        <v>65.599999999999994</v>
      </c>
    </row>
    <row r="25" spans="1:17" s="2" customFormat="1" hidden="1" x14ac:dyDescent="0.25">
      <c r="A25" s="68" t="s">
        <v>82</v>
      </c>
      <c r="B25" s="30" t="s">
        <v>103</v>
      </c>
      <c r="C25" s="27"/>
      <c r="D25" s="24"/>
      <c r="E25" s="25"/>
      <c r="F25" s="25"/>
      <c r="G25" s="26"/>
      <c r="H25" s="27"/>
      <c r="I25" s="24"/>
      <c r="J25" s="25"/>
      <c r="K25" s="25"/>
      <c r="L25" s="25"/>
      <c r="M25" s="27"/>
      <c r="N25" s="24"/>
      <c r="O25" s="25"/>
      <c r="P25" s="25"/>
      <c r="Q25" s="25"/>
    </row>
    <row r="26" spans="1:17" s="2" customFormat="1" hidden="1" x14ac:dyDescent="0.25">
      <c r="A26" s="68" t="s">
        <v>165</v>
      </c>
      <c r="B26" s="30" t="s">
        <v>164</v>
      </c>
      <c r="C26" s="27"/>
      <c r="D26" s="24"/>
      <c r="E26" s="25"/>
      <c r="F26" s="25"/>
      <c r="G26" s="26"/>
      <c r="H26" s="27"/>
      <c r="I26" s="24"/>
      <c r="J26" s="25"/>
      <c r="K26" s="25"/>
      <c r="L26" s="25"/>
      <c r="M26" s="27"/>
      <c r="N26" s="24"/>
      <c r="O26" s="25"/>
      <c r="P26" s="25"/>
      <c r="Q26" s="25"/>
    </row>
    <row r="27" spans="1:17" s="1" customFormat="1" x14ac:dyDescent="0.25">
      <c r="A27" s="68" t="s">
        <v>46</v>
      </c>
      <c r="B27" s="30" t="s">
        <v>65</v>
      </c>
      <c r="C27" s="27">
        <v>150</v>
      </c>
      <c r="D27" s="24">
        <v>4.3499999999999996</v>
      </c>
      <c r="E27" s="25">
        <v>4.8</v>
      </c>
      <c r="F27" s="25">
        <v>7.05</v>
      </c>
      <c r="G27" s="26">
        <v>90</v>
      </c>
      <c r="H27" s="27">
        <v>180</v>
      </c>
      <c r="I27" s="24">
        <v>5.22</v>
      </c>
      <c r="J27" s="25">
        <v>5.76</v>
      </c>
      <c r="K27" s="25">
        <v>8.4600000000000009</v>
      </c>
      <c r="L27" s="25">
        <v>108</v>
      </c>
      <c r="M27" s="27">
        <v>180</v>
      </c>
      <c r="N27" s="24">
        <v>5.22</v>
      </c>
      <c r="O27" s="25">
        <v>5.76</v>
      </c>
      <c r="P27" s="25">
        <v>8.4600000000000009</v>
      </c>
      <c r="Q27" s="25">
        <v>108</v>
      </c>
    </row>
    <row r="28" spans="1:17" s="1" customFormat="1" x14ac:dyDescent="0.25">
      <c r="A28" s="29"/>
      <c r="B28" s="38" t="s">
        <v>23</v>
      </c>
      <c r="C28" s="33">
        <f t="shared" ref="C28:L28" si="7">SUM(C23:C27)</f>
        <v>245</v>
      </c>
      <c r="D28" s="33">
        <f t="shared" si="7"/>
        <v>17.240000000000002</v>
      </c>
      <c r="E28" s="33">
        <f t="shared" si="7"/>
        <v>16.82</v>
      </c>
      <c r="F28" s="33">
        <f t="shared" si="7"/>
        <v>26.82</v>
      </c>
      <c r="G28" s="33">
        <f t="shared" si="7"/>
        <v>327.8</v>
      </c>
      <c r="H28" s="33">
        <f t="shared" si="7"/>
        <v>300</v>
      </c>
      <c r="I28" s="33">
        <f t="shared" si="7"/>
        <v>21.419999999999998</v>
      </c>
      <c r="J28" s="33">
        <f t="shared" si="7"/>
        <v>20.909999999999997</v>
      </c>
      <c r="K28" s="33">
        <f t="shared" si="7"/>
        <v>33.85</v>
      </c>
      <c r="L28" s="33">
        <f t="shared" si="7"/>
        <v>409.43</v>
      </c>
      <c r="M28" s="33">
        <f t="shared" ref="M28:Q28" si="8">SUM(M23:M27)</f>
        <v>300</v>
      </c>
      <c r="N28" s="33">
        <f t="shared" si="8"/>
        <v>21.419999999999998</v>
      </c>
      <c r="O28" s="33">
        <f t="shared" si="8"/>
        <v>20.909999999999997</v>
      </c>
      <c r="P28" s="33">
        <f t="shared" si="8"/>
        <v>33.85</v>
      </c>
      <c r="Q28" s="33">
        <f t="shared" si="8"/>
        <v>409.43</v>
      </c>
    </row>
    <row r="29" spans="1:17" x14ac:dyDescent="0.25">
      <c r="A29" s="29"/>
      <c r="B29" s="38"/>
      <c r="C29" s="27"/>
      <c r="D29" s="33"/>
      <c r="E29" s="34"/>
      <c r="F29" s="34"/>
      <c r="G29" s="35"/>
      <c r="H29" s="27"/>
      <c r="I29" s="33"/>
      <c r="J29" s="34"/>
      <c r="K29" s="34"/>
      <c r="L29" s="36"/>
      <c r="M29" s="27"/>
      <c r="N29" s="33"/>
      <c r="O29" s="34"/>
      <c r="P29" s="34"/>
      <c r="Q29" s="36"/>
    </row>
    <row r="30" spans="1:17" ht="15.75" thickBot="1" x14ac:dyDescent="0.3">
      <c r="A30" s="59"/>
      <c r="B30" s="60" t="s">
        <v>14</v>
      </c>
      <c r="C30" s="61">
        <f t="shared" ref="C30:L30" si="9">C9+C21+C11+C12+C28</f>
        <v>1259</v>
      </c>
      <c r="D30" s="61">
        <f t="shared" si="9"/>
        <v>44.88000000000001</v>
      </c>
      <c r="E30" s="61">
        <f t="shared" si="9"/>
        <v>41.41</v>
      </c>
      <c r="F30" s="61">
        <f t="shared" si="9"/>
        <v>154.21</v>
      </c>
      <c r="G30" s="61">
        <f t="shared" si="9"/>
        <v>1181.5899999999999</v>
      </c>
      <c r="H30" s="61">
        <f t="shared" si="9"/>
        <v>1543</v>
      </c>
      <c r="I30" s="61">
        <f t="shared" si="9"/>
        <v>57.41</v>
      </c>
      <c r="J30" s="61">
        <f t="shared" si="9"/>
        <v>54.459999999999994</v>
      </c>
      <c r="K30" s="61">
        <f t="shared" si="9"/>
        <v>188.12</v>
      </c>
      <c r="L30" s="61">
        <f t="shared" si="9"/>
        <v>1481.74</v>
      </c>
      <c r="M30" s="61">
        <f t="shared" ref="M30:Q30" si="10">M9+M21+M11+M12+M28</f>
        <v>1563</v>
      </c>
      <c r="N30" s="61">
        <f t="shared" si="10"/>
        <v>60.559999999999988</v>
      </c>
      <c r="O30" s="61">
        <f t="shared" si="10"/>
        <v>57.669999999999995</v>
      </c>
      <c r="P30" s="61">
        <f t="shared" si="10"/>
        <v>191.44</v>
      </c>
      <c r="Q30" s="61">
        <f t="shared" si="10"/>
        <v>1537.74</v>
      </c>
    </row>
    <row r="31" spans="1:17" ht="0.75" customHeight="1" x14ac:dyDescent="0.25">
      <c r="A31" s="62"/>
      <c r="B31" s="62"/>
      <c r="C31" s="62"/>
      <c r="D31" s="63"/>
      <c r="E31" s="63"/>
      <c r="F31" s="63"/>
      <c r="G31" s="63"/>
      <c r="H31" s="42"/>
      <c r="I31" s="42"/>
      <c r="J31" s="42"/>
      <c r="K31" s="42"/>
      <c r="L31" s="42"/>
      <c r="M31" s="42"/>
      <c r="N31" s="42"/>
      <c r="O31" s="42"/>
      <c r="P31" s="42"/>
      <c r="Q31" s="42"/>
    </row>
    <row r="32" spans="1:17" x14ac:dyDescent="0.25">
      <c r="A32" s="62"/>
      <c r="B32" s="62"/>
      <c r="C32" s="62"/>
      <c r="D32" s="63"/>
      <c r="E32" s="63"/>
      <c r="F32" s="63"/>
      <c r="G32" s="63"/>
      <c r="H32" s="42"/>
      <c r="I32" s="42"/>
      <c r="J32" s="42"/>
      <c r="K32" s="42"/>
      <c r="L32" s="42"/>
      <c r="M32" s="42"/>
      <c r="N32" s="42"/>
      <c r="O32" s="42"/>
      <c r="P32" s="42"/>
      <c r="Q32" s="42"/>
    </row>
    <row r="33" spans="1:17" x14ac:dyDescent="0.25">
      <c r="A33" s="42"/>
      <c r="B33" s="43" t="s">
        <v>32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3" t="s">
        <v>196</v>
      </c>
      <c r="N33" s="42"/>
      <c r="O33" s="42"/>
      <c r="P33" s="42"/>
      <c r="Q33" s="42"/>
    </row>
    <row r="34" spans="1:17" ht="15.75" thickBot="1" x14ac:dyDescent="0.3">
      <c r="A34" s="42"/>
      <c r="B34" s="43" t="s">
        <v>15</v>
      </c>
      <c r="C34" s="42"/>
      <c r="D34" s="64"/>
      <c r="E34" s="64"/>
      <c r="F34" s="64"/>
      <c r="G34" s="64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1:17" ht="57.75" customHeight="1" x14ac:dyDescent="0.25">
      <c r="A35" s="3" t="s">
        <v>1</v>
      </c>
      <c r="B35" s="4" t="s">
        <v>2</v>
      </c>
      <c r="C35" s="3" t="s">
        <v>3</v>
      </c>
      <c r="D35" s="257" t="s">
        <v>4</v>
      </c>
      <c r="E35" s="257"/>
      <c r="F35" s="258"/>
      <c r="G35" s="259" t="s">
        <v>163</v>
      </c>
      <c r="H35" s="3" t="s">
        <v>3</v>
      </c>
      <c r="I35" s="257" t="s">
        <v>4</v>
      </c>
      <c r="J35" s="257"/>
      <c r="K35" s="258"/>
      <c r="L35" s="259" t="s">
        <v>163</v>
      </c>
      <c r="M35" s="113" t="s">
        <v>3</v>
      </c>
      <c r="N35" s="257" t="s">
        <v>4</v>
      </c>
      <c r="O35" s="257"/>
      <c r="P35" s="258"/>
      <c r="Q35" s="259" t="s">
        <v>163</v>
      </c>
    </row>
    <row r="36" spans="1:17" ht="19.5" customHeight="1" thickBot="1" x14ac:dyDescent="0.3">
      <c r="A36" s="5"/>
      <c r="B36" s="6"/>
      <c r="C36" s="5"/>
      <c r="D36" s="7" t="s">
        <v>5</v>
      </c>
      <c r="E36" s="8" t="s">
        <v>6</v>
      </c>
      <c r="F36" s="8" t="s">
        <v>7</v>
      </c>
      <c r="G36" s="260"/>
      <c r="H36" s="9"/>
      <c r="I36" s="10" t="s">
        <v>5</v>
      </c>
      <c r="J36" s="11" t="s">
        <v>6</v>
      </c>
      <c r="K36" s="11" t="s">
        <v>7</v>
      </c>
      <c r="L36" s="260"/>
      <c r="M36" s="114"/>
      <c r="N36" s="10" t="s">
        <v>5</v>
      </c>
      <c r="O36" s="11" t="s">
        <v>6</v>
      </c>
      <c r="P36" s="11" t="s">
        <v>7</v>
      </c>
      <c r="Q36" s="260"/>
    </row>
    <row r="37" spans="1:17" ht="15.75" thickBot="1" x14ac:dyDescent="0.3">
      <c r="A37" s="12"/>
      <c r="B37" s="13" t="s">
        <v>8</v>
      </c>
      <c r="C37" s="14"/>
      <c r="D37" s="15"/>
      <c r="E37" s="16"/>
      <c r="F37" s="16"/>
      <c r="G37" s="17"/>
      <c r="H37" s="18"/>
      <c r="I37" s="19"/>
      <c r="J37" s="20"/>
      <c r="K37" s="20"/>
      <c r="L37" s="21"/>
      <c r="M37" s="18"/>
      <c r="N37" s="19"/>
      <c r="O37" s="20"/>
      <c r="P37" s="20"/>
      <c r="Q37" s="21"/>
    </row>
    <row r="38" spans="1:17" ht="30" x14ac:dyDescent="0.25">
      <c r="A38" s="68" t="s">
        <v>48</v>
      </c>
      <c r="B38" s="22" t="s">
        <v>171</v>
      </c>
      <c r="C38" s="23">
        <v>184</v>
      </c>
      <c r="D38" s="24">
        <v>4.91</v>
      </c>
      <c r="E38" s="25">
        <v>5.8</v>
      </c>
      <c r="F38" s="25">
        <v>29.77</v>
      </c>
      <c r="G38" s="26">
        <v>188.59</v>
      </c>
      <c r="H38" s="27">
        <v>205</v>
      </c>
      <c r="I38" s="24">
        <v>5.46</v>
      </c>
      <c r="J38" s="25">
        <v>6.44</v>
      </c>
      <c r="K38" s="25">
        <v>33.08</v>
      </c>
      <c r="L38" s="28">
        <v>209.54</v>
      </c>
      <c r="M38" s="27">
        <v>205</v>
      </c>
      <c r="N38" s="24">
        <v>5.46</v>
      </c>
      <c r="O38" s="25">
        <v>6.44</v>
      </c>
      <c r="P38" s="25">
        <v>33.08</v>
      </c>
      <c r="Q38" s="28">
        <v>209.54</v>
      </c>
    </row>
    <row r="39" spans="1:17" s="80" customFormat="1" x14ac:dyDescent="0.25">
      <c r="A39" s="90" t="s">
        <v>50</v>
      </c>
      <c r="B39" s="96" t="s">
        <v>150</v>
      </c>
      <c r="C39" s="76">
        <v>150</v>
      </c>
      <c r="D39" s="77">
        <v>0.08</v>
      </c>
      <c r="E39" s="78">
        <v>0</v>
      </c>
      <c r="F39" s="78">
        <v>6.9</v>
      </c>
      <c r="G39" s="79">
        <v>27</v>
      </c>
      <c r="H39" s="76">
        <v>180</v>
      </c>
      <c r="I39" s="77">
        <v>0.09</v>
      </c>
      <c r="J39" s="78">
        <v>0</v>
      </c>
      <c r="K39" s="78">
        <v>8.2799999999999994</v>
      </c>
      <c r="L39" s="89">
        <v>32.4</v>
      </c>
      <c r="M39" s="76">
        <v>180</v>
      </c>
      <c r="N39" s="77">
        <v>0.09</v>
      </c>
      <c r="O39" s="78">
        <v>0</v>
      </c>
      <c r="P39" s="78">
        <v>8.2799999999999994</v>
      </c>
      <c r="Q39" s="89">
        <v>32.4</v>
      </c>
    </row>
    <row r="40" spans="1:17" ht="17.25" customHeight="1" x14ac:dyDescent="0.25">
      <c r="A40" s="68" t="s">
        <v>49</v>
      </c>
      <c r="B40" s="72" t="s">
        <v>151</v>
      </c>
      <c r="C40" s="27">
        <v>28</v>
      </c>
      <c r="D40" s="24">
        <v>2.48</v>
      </c>
      <c r="E40" s="25">
        <v>4.22</v>
      </c>
      <c r="F40" s="25">
        <v>10.35</v>
      </c>
      <c r="G40" s="26">
        <v>89.6</v>
      </c>
      <c r="H40" s="27">
        <v>42</v>
      </c>
      <c r="I40" s="24">
        <v>3.72</v>
      </c>
      <c r="J40" s="25">
        <v>6.33</v>
      </c>
      <c r="K40" s="25">
        <v>15.52</v>
      </c>
      <c r="L40" s="28">
        <v>134.4</v>
      </c>
      <c r="M40" s="27">
        <v>42</v>
      </c>
      <c r="N40" s="24">
        <v>3.72</v>
      </c>
      <c r="O40" s="25">
        <v>6.33</v>
      </c>
      <c r="P40" s="25">
        <v>15.52</v>
      </c>
      <c r="Q40" s="28">
        <v>134.4</v>
      </c>
    </row>
    <row r="41" spans="1:17" x14ac:dyDescent="0.25">
      <c r="A41" s="68"/>
      <c r="B41" s="32" t="s">
        <v>11</v>
      </c>
      <c r="C41" s="33">
        <f t="shared" ref="C41:H41" si="11">SUM(C38:C40)</f>
        <v>362</v>
      </c>
      <c r="D41" s="33">
        <f t="shared" si="11"/>
        <v>7.4700000000000006</v>
      </c>
      <c r="E41" s="34">
        <f t="shared" si="11"/>
        <v>10.02</v>
      </c>
      <c r="F41" s="34">
        <f t="shared" si="11"/>
        <v>47.02</v>
      </c>
      <c r="G41" s="35">
        <f>SUM(G38:G40)</f>
        <v>305.19</v>
      </c>
      <c r="H41" s="35">
        <f t="shared" si="11"/>
        <v>427</v>
      </c>
      <c r="I41" s="35">
        <f>SUM(I38:I40)</f>
        <v>9.27</v>
      </c>
      <c r="J41" s="35">
        <f>SUM(J38:J40)</f>
        <v>12.77</v>
      </c>
      <c r="K41" s="35">
        <f>SUM(K38:K40)</f>
        <v>56.879999999999995</v>
      </c>
      <c r="L41" s="35">
        <f>SUM(L38:L40)</f>
        <v>376.34000000000003</v>
      </c>
      <c r="M41" s="35">
        <f t="shared" ref="M41" si="12">SUM(M38:M40)</f>
        <v>427</v>
      </c>
      <c r="N41" s="35">
        <f>SUM(N38:N40)</f>
        <v>9.27</v>
      </c>
      <c r="O41" s="35">
        <f>SUM(O38:O40)</f>
        <v>12.77</v>
      </c>
      <c r="P41" s="35">
        <f>SUM(P38:P40)</f>
        <v>56.879999999999995</v>
      </c>
      <c r="Q41" s="35">
        <f>SUM(Q38:Q40)</f>
        <v>376.34000000000003</v>
      </c>
    </row>
    <row r="42" spans="1:17" s="2" customFormat="1" x14ac:dyDescent="0.25">
      <c r="A42" s="68"/>
      <c r="B42" s="32" t="s">
        <v>33</v>
      </c>
      <c r="C42" s="71"/>
      <c r="D42" s="33"/>
      <c r="E42" s="34"/>
      <c r="F42" s="34"/>
      <c r="G42" s="35"/>
      <c r="H42" s="71"/>
      <c r="I42" s="33"/>
      <c r="J42" s="34"/>
      <c r="K42" s="34"/>
      <c r="L42" s="36"/>
      <c r="M42" s="71"/>
      <c r="N42" s="33"/>
      <c r="O42" s="34"/>
      <c r="P42" s="34"/>
      <c r="Q42" s="36"/>
    </row>
    <row r="43" spans="1:17" s="80" customFormat="1" x14ac:dyDescent="0.25">
      <c r="A43" s="90" t="s">
        <v>100</v>
      </c>
      <c r="B43" s="96" t="s">
        <v>66</v>
      </c>
      <c r="C43" s="97">
        <v>100</v>
      </c>
      <c r="D43" s="77">
        <v>0.16</v>
      </c>
      <c r="E43" s="78">
        <v>0</v>
      </c>
      <c r="F43" s="78">
        <v>7.83</v>
      </c>
      <c r="G43" s="79">
        <v>32.119999999999997</v>
      </c>
      <c r="H43" s="97">
        <v>100</v>
      </c>
      <c r="I43" s="93">
        <v>0.16</v>
      </c>
      <c r="J43" s="94">
        <v>0</v>
      </c>
      <c r="K43" s="94">
        <v>7.83</v>
      </c>
      <c r="L43" s="95">
        <v>32.119999999999997</v>
      </c>
      <c r="M43" s="97">
        <v>100</v>
      </c>
      <c r="N43" s="93">
        <v>0.16</v>
      </c>
      <c r="O43" s="94">
        <v>0</v>
      </c>
      <c r="P43" s="94">
        <v>7.83</v>
      </c>
      <c r="Q43" s="95">
        <v>32.119999999999997</v>
      </c>
    </row>
    <row r="44" spans="1:17" s="2" customFormat="1" hidden="1" x14ac:dyDescent="0.25">
      <c r="A44" s="69"/>
      <c r="B44" s="31"/>
      <c r="C44" s="71"/>
      <c r="D44" s="33"/>
      <c r="E44" s="34"/>
      <c r="F44" s="34"/>
      <c r="G44" s="35"/>
      <c r="H44" s="71"/>
      <c r="I44" s="24"/>
      <c r="J44" s="25"/>
      <c r="K44" s="25"/>
      <c r="L44" s="28"/>
      <c r="M44" s="71"/>
      <c r="N44" s="24"/>
      <c r="O44" s="25"/>
      <c r="P44" s="25"/>
      <c r="Q44" s="28"/>
    </row>
    <row r="45" spans="1:17" x14ac:dyDescent="0.25">
      <c r="A45" s="68"/>
      <c r="B45" s="32" t="s">
        <v>12</v>
      </c>
      <c r="C45" s="27"/>
      <c r="D45" s="24"/>
      <c r="E45" s="25"/>
      <c r="F45" s="25"/>
      <c r="G45" s="26"/>
      <c r="H45" s="27"/>
      <c r="I45" s="24"/>
      <c r="J45" s="25"/>
      <c r="K45" s="25"/>
      <c r="L45" s="28"/>
      <c r="M45" s="27"/>
      <c r="N45" s="24"/>
      <c r="O45" s="25"/>
      <c r="P45" s="25"/>
      <c r="Q45" s="28"/>
    </row>
    <row r="46" spans="1:17" s="80" customFormat="1" ht="14.25" customHeight="1" x14ac:dyDescent="0.25">
      <c r="A46" s="90" t="s">
        <v>167</v>
      </c>
      <c r="B46" s="96" t="s">
        <v>197</v>
      </c>
      <c r="C46" s="76">
        <v>30</v>
      </c>
      <c r="D46" s="77">
        <v>0.24</v>
      </c>
      <c r="E46" s="78">
        <v>0.03</v>
      </c>
      <c r="F46" s="78">
        <v>1.02</v>
      </c>
      <c r="G46" s="79">
        <v>4.2</v>
      </c>
      <c r="H46" s="76">
        <v>50</v>
      </c>
      <c r="I46" s="77">
        <v>0.4</v>
      </c>
      <c r="J46" s="78">
        <v>0.05</v>
      </c>
      <c r="K46" s="78">
        <v>1.7</v>
      </c>
      <c r="L46" s="89">
        <v>7</v>
      </c>
      <c r="M46" s="76">
        <v>50</v>
      </c>
      <c r="N46" s="77">
        <v>0.4</v>
      </c>
      <c r="O46" s="78">
        <v>0.05</v>
      </c>
      <c r="P46" s="78">
        <v>1.7</v>
      </c>
      <c r="Q46" s="89">
        <v>7</v>
      </c>
    </row>
    <row r="47" spans="1:17" s="2" customFormat="1" ht="28.5" customHeight="1" x14ac:dyDescent="0.25">
      <c r="A47" s="68" t="s">
        <v>185</v>
      </c>
      <c r="B47" s="31" t="s">
        <v>104</v>
      </c>
      <c r="C47" s="27">
        <v>159</v>
      </c>
      <c r="D47" s="24">
        <v>4.37</v>
      </c>
      <c r="E47" s="25">
        <v>4.5599999999999996</v>
      </c>
      <c r="F47" s="25">
        <v>5.92</v>
      </c>
      <c r="G47" s="26">
        <v>112</v>
      </c>
      <c r="H47" s="27">
        <v>211</v>
      </c>
      <c r="I47" s="24">
        <v>5.21</v>
      </c>
      <c r="J47" s="25">
        <v>5.54</v>
      </c>
      <c r="K47" s="25">
        <v>7.87</v>
      </c>
      <c r="L47" s="28">
        <v>132</v>
      </c>
      <c r="M47" s="27">
        <v>211</v>
      </c>
      <c r="N47" s="24">
        <v>5.21</v>
      </c>
      <c r="O47" s="25">
        <v>5.54</v>
      </c>
      <c r="P47" s="25">
        <v>7.87</v>
      </c>
      <c r="Q47" s="28">
        <v>132</v>
      </c>
    </row>
    <row r="48" spans="1:17" s="80" customFormat="1" ht="28.5" customHeight="1" x14ac:dyDescent="0.25">
      <c r="A48" s="90" t="s">
        <v>215</v>
      </c>
      <c r="B48" s="117" t="s">
        <v>214</v>
      </c>
      <c r="C48" s="76">
        <v>50</v>
      </c>
      <c r="D48" s="77">
        <v>8.6</v>
      </c>
      <c r="E48" s="78">
        <v>7.47</v>
      </c>
      <c r="F48" s="78">
        <v>4.9800000000000004</v>
      </c>
      <c r="G48" s="79">
        <v>123</v>
      </c>
      <c r="H48" s="76"/>
      <c r="I48" s="77"/>
      <c r="J48" s="78"/>
      <c r="K48" s="78"/>
      <c r="L48" s="89"/>
      <c r="M48" s="76"/>
      <c r="N48" s="77"/>
      <c r="O48" s="78"/>
      <c r="P48" s="78"/>
      <c r="Q48" s="89"/>
    </row>
    <row r="49" spans="1:17" x14ac:dyDescent="0.25">
      <c r="A49" s="68" t="s">
        <v>70</v>
      </c>
      <c r="B49" s="31" t="s">
        <v>20</v>
      </c>
      <c r="C49" s="27">
        <v>110</v>
      </c>
      <c r="D49" s="24">
        <v>4.45</v>
      </c>
      <c r="E49" s="25">
        <v>7.15</v>
      </c>
      <c r="F49" s="25">
        <v>21.23</v>
      </c>
      <c r="G49" s="37">
        <v>147.41999999999999</v>
      </c>
      <c r="H49" s="27"/>
      <c r="I49" s="24"/>
      <c r="J49" s="25"/>
      <c r="K49" s="25"/>
      <c r="L49" s="28"/>
      <c r="M49" s="27"/>
      <c r="N49" s="24"/>
      <c r="O49" s="25"/>
      <c r="P49" s="25"/>
      <c r="Q49" s="28"/>
    </row>
    <row r="50" spans="1:17" s="80" customFormat="1" x14ac:dyDescent="0.25">
      <c r="A50" s="90" t="s">
        <v>158</v>
      </c>
      <c r="B50" s="96" t="s">
        <v>133</v>
      </c>
      <c r="C50" s="76"/>
      <c r="D50" s="77"/>
      <c r="E50" s="78"/>
      <c r="F50" s="78"/>
      <c r="G50" s="118"/>
      <c r="H50" s="76">
        <v>170</v>
      </c>
      <c r="I50" s="77">
        <v>6.35</v>
      </c>
      <c r="J50" s="78">
        <v>4.45</v>
      </c>
      <c r="K50" s="78">
        <v>12.43</v>
      </c>
      <c r="L50" s="89">
        <v>193</v>
      </c>
      <c r="M50" s="76">
        <v>200</v>
      </c>
      <c r="N50" s="77">
        <v>7.5</v>
      </c>
      <c r="O50" s="78">
        <v>5.3</v>
      </c>
      <c r="P50" s="78">
        <v>14.66</v>
      </c>
      <c r="Q50" s="89">
        <v>227.27</v>
      </c>
    </row>
    <row r="51" spans="1:17" s="119" customFormat="1" x14ac:dyDescent="0.25">
      <c r="A51" s="90" t="s">
        <v>71</v>
      </c>
      <c r="B51" s="96" t="s">
        <v>51</v>
      </c>
      <c r="C51" s="76">
        <v>150</v>
      </c>
      <c r="D51" s="77">
        <v>0.19</v>
      </c>
      <c r="E51" s="78">
        <v>0</v>
      </c>
      <c r="F51" s="78">
        <v>17.84</v>
      </c>
      <c r="G51" s="79">
        <v>70.38</v>
      </c>
      <c r="H51" s="76">
        <v>180</v>
      </c>
      <c r="I51" s="77">
        <v>0.23</v>
      </c>
      <c r="J51" s="78">
        <v>0</v>
      </c>
      <c r="K51" s="78">
        <v>21.4</v>
      </c>
      <c r="L51" s="89">
        <v>84.46</v>
      </c>
      <c r="M51" s="76">
        <v>180</v>
      </c>
      <c r="N51" s="77">
        <v>0.23</v>
      </c>
      <c r="O51" s="78">
        <v>0</v>
      </c>
      <c r="P51" s="78">
        <v>21.4</v>
      </c>
      <c r="Q51" s="89">
        <v>84.46</v>
      </c>
    </row>
    <row r="52" spans="1:17" s="119" customFormat="1" x14ac:dyDescent="0.25">
      <c r="A52" s="90" t="s">
        <v>47</v>
      </c>
      <c r="B52" s="120" t="s">
        <v>136</v>
      </c>
      <c r="C52" s="76">
        <v>15</v>
      </c>
      <c r="D52" s="77">
        <v>1.19</v>
      </c>
      <c r="E52" s="78">
        <v>0.15</v>
      </c>
      <c r="F52" s="78">
        <v>7.24</v>
      </c>
      <c r="G52" s="79">
        <v>32.04</v>
      </c>
      <c r="H52" s="76">
        <v>20</v>
      </c>
      <c r="I52" s="77">
        <v>1.58</v>
      </c>
      <c r="J52" s="78">
        <v>0.2</v>
      </c>
      <c r="K52" s="78">
        <v>9.66</v>
      </c>
      <c r="L52" s="89">
        <v>42.72</v>
      </c>
      <c r="M52" s="76">
        <v>20</v>
      </c>
      <c r="N52" s="77">
        <v>1.58</v>
      </c>
      <c r="O52" s="78">
        <v>0.2</v>
      </c>
      <c r="P52" s="78">
        <v>9.66</v>
      </c>
      <c r="Q52" s="89">
        <v>42.72</v>
      </c>
    </row>
    <row r="53" spans="1:17" s="119" customFormat="1" x14ac:dyDescent="0.25">
      <c r="A53" s="90" t="s">
        <v>143</v>
      </c>
      <c r="B53" s="120" t="s">
        <v>145</v>
      </c>
      <c r="C53" s="98">
        <v>15</v>
      </c>
      <c r="D53" s="77">
        <v>0.99</v>
      </c>
      <c r="E53" s="78">
        <v>0.18</v>
      </c>
      <c r="F53" s="78">
        <v>5.01</v>
      </c>
      <c r="G53" s="79">
        <v>24.75</v>
      </c>
      <c r="H53" s="98">
        <v>20</v>
      </c>
      <c r="I53" s="99">
        <v>1.32</v>
      </c>
      <c r="J53" s="79">
        <v>0.24</v>
      </c>
      <c r="K53" s="79">
        <v>6.68</v>
      </c>
      <c r="L53" s="79">
        <v>33</v>
      </c>
      <c r="M53" s="98">
        <v>20</v>
      </c>
      <c r="N53" s="99">
        <v>1.32</v>
      </c>
      <c r="O53" s="79">
        <v>0.24</v>
      </c>
      <c r="P53" s="79">
        <v>6.68</v>
      </c>
      <c r="Q53" s="79">
        <v>33</v>
      </c>
    </row>
    <row r="54" spans="1:17" s="119" customFormat="1" x14ac:dyDescent="0.25">
      <c r="A54" s="90"/>
      <c r="B54" s="92" t="s">
        <v>13</v>
      </c>
      <c r="C54" s="93">
        <f t="shared" ref="C54:K54" si="13">SUM(C46:C53)</f>
        <v>529</v>
      </c>
      <c r="D54" s="93">
        <f t="shared" si="13"/>
        <v>20.03</v>
      </c>
      <c r="E54" s="94">
        <f t="shared" si="13"/>
        <v>19.54</v>
      </c>
      <c r="F54" s="94">
        <f t="shared" si="13"/>
        <v>63.239999999999995</v>
      </c>
      <c r="G54" s="121">
        <f t="shared" si="13"/>
        <v>513.79</v>
      </c>
      <c r="H54" s="121">
        <f t="shared" si="13"/>
        <v>651</v>
      </c>
      <c r="I54" s="121">
        <f t="shared" si="13"/>
        <v>15.090000000000002</v>
      </c>
      <c r="J54" s="121">
        <f t="shared" si="13"/>
        <v>10.479999999999999</v>
      </c>
      <c r="K54" s="121">
        <f t="shared" si="13"/>
        <v>59.74</v>
      </c>
      <c r="L54" s="121">
        <f>SUM(L46:L53)</f>
        <v>492.17999999999995</v>
      </c>
      <c r="M54" s="121">
        <f t="shared" ref="M54:P54" si="14">SUM(M46:M53)</f>
        <v>681</v>
      </c>
      <c r="N54" s="121">
        <f t="shared" si="14"/>
        <v>16.239999999999998</v>
      </c>
      <c r="O54" s="121">
        <f t="shared" si="14"/>
        <v>11.33</v>
      </c>
      <c r="P54" s="121">
        <f t="shared" si="14"/>
        <v>61.969999999999992</v>
      </c>
      <c r="Q54" s="121">
        <f>SUM(Q46:Q53)</f>
        <v>526.44999999999993</v>
      </c>
    </row>
    <row r="55" spans="1:17" s="119" customFormat="1" ht="15" hidden="1" customHeight="1" x14ac:dyDescent="0.25">
      <c r="A55" s="90"/>
      <c r="B55" s="122"/>
      <c r="C55" s="76"/>
      <c r="D55" s="77"/>
      <c r="E55" s="78"/>
      <c r="F55" s="78"/>
      <c r="G55" s="79"/>
      <c r="H55" s="76"/>
      <c r="I55" s="77"/>
      <c r="J55" s="78"/>
      <c r="K55" s="78"/>
      <c r="L55" s="89"/>
      <c r="M55" s="76"/>
      <c r="N55" s="77"/>
      <c r="O55" s="78"/>
      <c r="P55" s="78"/>
      <c r="Q55" s="89"/>
    </row>
    <row r="56" spans="1:17" s="119" customFormat="1" ht="15" hidden="1" customHeight="1" x14ac:dyDescent="0.25">
      <c r="A56" s="90"/>
      <c r="B56" s="96"/>
      <c r="C56" s="76"/>
      <c r="D56" s="77"/>
      <c r="E56" s="78"/>
      <c r="F56" s="78"/>
      <c r="G56" s="79"/>
      <c r="H56" s="76"/>
      <c r="I56" s="77"/>
      <c r="J56" s="78"/>
      <c r="K56" s="78"/>
      <c r="L56" s="89"/>
      <c r="M56" s="76"/>
      <c r="N56" s="77"/>
      <c r="O56" s="78"/>
      <c r="P56" s="78"/>
      <c r="Q56" s="89"/>
    </row>
    <row r="57" spans="1:17" s="119" customFormat="1" ht="18" hidden="1" customHeight="1" x14ac:dyDescent="0.25">
      <c r="A57" s="90"/>
      <c r="B57" s="96"/>
      <c r="C57" s="76"/>
      <c r="D57" s="77"/>
      <c r="E57" s="78"/>
      <c r="F57" s="78"/>
      <c r="G57" s="79"/>
      <c r="H57" s="76"/>
      <c r="I57" s="77"/>
      <c r="J57" s="78"/>
      <c r="K57" s="78"/>
      <c r="L57" s="89"/>
      <c r="M57" s="76"/>
      <c r="N57" s="77"/>
      <c r="O57" s="78"/>
      <c r="P57" s="78"/>
      <c r="Q57" s="89"/>
    </row>
    <row r="58" spans="1:17" s="119" customFormat="1" ht="18" hidden="1" customHeight="1" x14ac:dyDescent="0.25">
      <c r="A58" s="90"/>
      <c r="B58" s="96"/>
      <c r="C58" s="76"/>
      <c r="D58" s="77"/>
      <c r="E58" s="78"/>
      <c r="F58" s="78"/>
      <c r="G58" s="79"/>
      <c r="H58" s="76"/>
      <c r="I58" s="77"/>
      <c r="J58" s="78"/>
      <c r="K58" s="78"/>
      <c r="L58" s="89"/>
      <c r="M58" s="76"/>
      <c r="N58" s="77"/>
      <c r="O58" s="78"/>
      <c r="P58" s="78"/>
      <c r="Q58" s="89"/>
    </row>
    <row r="59" spans="1:17" s="119" customFormat="1" hidden="1" x14ac:dyDescent="0.25">
      <c r="A59" s="90"/>
      <c r="B59" s="122"/>
      <c r="C59" s="76"/>
      <c r="D59" s="123"/>
      <c r="E59" s="124"/>
      <c r="F59" s="124"/>
      <c r="G59" s="125"/>
      <c r="H59" s="76"/>
      <c r="I59" s="123"/>
      <c r="J59" s="124"/>
      <c r="K59" s="124"/>
      <c r="L59" s="126"/>
      <c r="M59" s="76"/>
      <c r="N59" s="123"/>
      <c r="O59" s="124"/>
      <c r="P59" s="124"/>
      <c r="Q59" s="126"/>
    </row>
    <row r="60" spans="1:17" s="119" customFormat="1" x14ac:dyDescent="0.25">
      <c r="A60" s="127"/>
      <c r="B60" s="92" t="s">
        <v>52</v>
      </c>
      <c r="C60" s="76"/>
      <c r="D60" s="77"/>
      <c r="E60" s="78"/>
      <c r="F60" s="78"/>
      <c r="G60" s="79"/>
      <c r="H60" s="84"/>
      <c r="I60" s="128"/>
      <c r="J60" s="129"/>
      <c r="K60" s="129"/>
      <c r="L60" s="130"/>
      <c r="M60" s="84"/>
      <c r="N60" s="128"/>
      <c r="O60" s="129"/>
      <c r="P60" s="129"/>
      <c r="Q60" s="130"/>
    </row>
    <row r="61" spans="1:17" s="119" customFormat="1" x14ac:dyDescent="0.25">
      <c r="A61" s="127" t="s">
        <v>72</v>
      </c>
      <c r="B61" s="75" t="s">
        <v>53</v>
      </c>
      <c r="C61" s="76">
        <v>80</v>
      </c>
      <c r="D61" s="77">
        <v>8.34</v>
      </c>
      <c r="E61" s="78">
        <v>11.3</v>
      </c>
      <c r="F61" s="78">
        <v>6.88</v>
      </c>
      <c r="G61" s="79">
        <v>141.36000000000001</v>
      </c>
      <c r="H61" s="76">
        <v>100</v>
      </c>
      <c r="I61" s="77">
        <v>10.42</v>
      </c>
      <c r="J61" s="78">
        <v>14.12</v>
      </c>
      <c r="K61" s="78">
        <v>8.6</v>
      </c>
      <c r="L61" s="89">
        <v>176.7</v>
      </c>
      <c r="M61" s="76">
        <v>100</v>
      </c>
      <c r="N61" s="77">
        <v>10.42</v>
      </c>
      <c r="O61" s="78">
        <v>14.12</v>
      </c>
      <c r="P61" s="78">
        <v>8.6</v>
      </c>
      <c r="Q61" s="89">
        <v>176.7</v>
      </c>
    </row>
    <row r="62" spans="1:17" s="80" customFormat="1" x14ac:dyDescent="0.25">
      <c r="A62" s="127" t="s">
        <v>105</v>
      </c>
      <c r="B62" s="75" t="s">
        <v>162</v>
      </c>
      <c r="C62" s="76">
        <v>15</v>
      </c>
      <c r="D62" s="77">
        <v>0.12</v>
      </c>
      <c r="E62" s="78">
        <v>0.09</v>
      </c>
      <c r="F62" s="78">
        <v>0.82</v>
      </c>
      <c r="G62" s="79">
        <v>4.72</v>
      </c>
      <c r="H62" s="76">
        <v>30</v>
      </c>
      <c r="I62" s="77">
        <v>0.24</v>
      </c>
      <c r="J62" s="78">
        <v>0.18</v>
      </c>
      <c r="K62" s="78">
        <v>1.64</v>
      </c>
      <c r="L62" s="89">
        <v>21</v>
      </c>
      <c r="M62" s="76">
        <v>30</v>
      </c>
      <c r="N62" s="77">
        <v>0.24</v>
      </c>
      <c r="O62" s="78">
        <v>0.18</v>
      </c>
      <c r="P62" s="78">
        <v>1.64</v>
      </c>
      <c r="Q62" s="89">
        <v>21</v>
      </c>
    </row>
    <row r="63" spans="1:17" s="119" customFormat="1" x14ac:dyDescent="0.25">
      <c r="A63" s="127" t="s">
        <v>37</v>
      </c>
      <c r="B63" s="75" t="s">
        <v>54</v>
      </c>
      <c r="C63" s="76">
        <v>150</v>
      </c>
      <c r="D63" s="77">
        <v>0.75</v>
      </c>
      <c r="E63" s="78">
        <v>0</v>
      </c>
      <c r="F63" s="78">
        <v>15.15</v>
      </c>
      <c r="G63" s="79">
        <v>63.33</v>
      </c>
      <c r="H63" s="76">
        <v>180</v>
      </c>
      <c r="I63" s="77">
        <v>0.9</v>
      </c>
      <c r="J63" s="78">
        <v>0</v>
      </c>
      <c r="K63" s="78">
        <v>18.18</v>
      </c>
      <c r="L63" s="89">
        <v>76</v>
      </c>
      <c r="M63" s="76">
        <v>180</v>
      </c>
      <c r="N63" s="77">
        <v>0.9</v>
      </c>
      <c r="O63" s="78">
        <v>0</v>
      </c>
      <c r="P63" s="78">
        <v>18.18</v>
      </c>
      <c r="Q63" s="89">
        <v>76</v>
      </c>
    </row>
    <row r="64" spans="1:17" s="119" customFormat="1" x14ac:dyDescent="0.25">
      <c r="A64" s="127" t="s">
        <v>47</v>
      </c>
      <c r="B64" s="120" t="s">
        <v>10</v>
      </c>
      <c r="C64" s="98">
        <v>15</v>
      </c>
      <c r="D64" s="77">
        <v>1.19</v>
      </c>
      <c r="E64" s="78">
        <v>0.15</v>
      </c>
      <c r="F64" s="78">
        <v>7.24</v>
      </c>
      <c r="G64" s="79">
        <v>32.04</v>
      </c>
      <c r="H64" s="98">
        <v>20</v>
      </c>
      <c r="I64" s="77">
        <v>1.58</v>
      </c>
      <c r="J64" s="78">
        <v>0.2</v>
      </c>
      <c r="K64" s="78">
        <v>9.66</v>
      </c>
      <c r="L64" s="79">
        <v>42.72</v>
      </c>
      <c r="M64" s="98">
        <v>20</v>
      </c>
      <c r="N64" s="77">
        <v>1.58</v>
      </c>
      <c r="O64" s="78">
        <v>0.2</v>
      </c>
      <c r="P64" s="78">
        <v>9.66</v>
      </c>
      <c r="Q64" s="79">
        <v>42.72</v>
      </c>
    </row>
    <row r="65" spans="1:17" s="119" customFormat="1" x14ac:dyDescent="0.25">
      <c r="A65" s="82"/>
      <c r="B65" s="131" t="s">
        <v>23</v>
      </c>
      <c r="C65" s="93">
        <f t="shared" ref="C65:H65" si="15">SUM(C61:C64)</f>
        <v>260</v>
      </c>
      <c r="D65" s="93">
        <f t="shared" si="15"/>
        <v>10.399999999999999</v>
      </c>
      <c r="E65" s="93">
        <f t="shared" si="15"/>
        <v>11.540000000000001</v>
      </c>
      <c r="F65" s="93">
        <f>SUM(F61:F64)</f>
        <v>30.090000000000003</v>
      </c>
      <c r="G65" s="93">
        <f>SUM(G61:G64)</f>
        <v>241.45000000000002</v>
      </c>
      <c r="H65" s="93">
        <f t="shared" si="15"/>
        <v>330</v>
      </c>
      <c r="I65" s="93">
        <f>SUM(I61:I64)</f>
        <v>13.14</v>
      </c>
      <c r="J65" s="93">
        <f>SUM(J61:J64)</f>
        <v>14.499999999999998</v>
      </c>
      <c r="K65" s="93">
        <f>SUM(K61:K64)</f>
        <v>38.08</v>
      </c>
      <c r="L65" s="93">
        <f>SUM(L61:L64)</f>
        <v>316.41999999999996</v>
      </c>
      <c r="M65" s="93">
        <f t="shared" ref="M65" si="16">SUM(M61:M64)</f>
        <v>330</v>
      </c>
      <c r="N65" s="93">
        <f>SUM(N61:N64)</f>
        <v>13.14</v>
      </c>
      <c r="O65" s="93">
        <f>SUM(O61:O64)</f>
        <v>14.499999999999998</v>
      </c>
      <c r="P65" s="93">
        <f>SUM(P61:P64)</f>
        <v>38.08</v>
      </c>
      <c r="Q65" s="93">
        <f>SUM(Q61:Q64)</f>
        <v>316.41999999999996</v>
      </c>
    </row>
    <row r="66" spans="1:17" s="119" customFormat="1" ht="15.75" thickBot="1" x14ac:dyDescent="0.3">
      <c r="A66" s="132"/>
      <c r="B66" s="133" t="s">
        <v>14</v>
      </c>
      <c r="C66" s="134">
        <f t="shared" ref="C66:K66" si="17">C41+C43+C44+C54+C65</f>
        <v>1251</v>
      </c>
      <c r="D66" s="134">
        <f t="shared" si="17"/>
        <v>38.06</v>
      </c>
      <c r="E66" s="134">
        <f t="shared" si="17"/>
        <v>41.1</v>
      </c>
      <c r="F66" s="134">
        <f t="shared" si="17"/>
        <v>148.18</v>
      </c>
      <c r="G66" s="134">
        <f>G41+G43+G44+G54+G65</f>
        <v>1092.55</v>
      </c>
      <c r="H66" s="134">
        <f t="shared" si="17"/>
        <v>1508</v>
      </c>
      <c r="I66" s="134">
        <f t="shared" si="17"/>
        <v>37.660000000000004</v>
      </c>
      <c r="J66" s="134">
        <f t="shared" si="17"/>
        <v>37.75</v>
      </c>
      <c r="K66" s="134">
        <f t="shared" si="17"/>
        <v>162.52999999999997</v>
      </c>
      <c r="L66" s="134">
        <f>L41+L43+L44+L54+L65</f>
        <v>1217.06</v>
      </c>
      <c r="M66" s="134">
        <f t="shared" ref="M66:P66" si="18">M41+M43+M44+M54+M65</f>
        <v>1538</v>
      </c>
      <c r="N66" s="134">
        <f t="shared" si="18"/>
        <v>38.81</v>
      </c>
      <c r="O66" s="134">
        <f t="shared" si="18"/>
        <v>38.6</v>
      </c>
      <c r="P66" s="134">
        <f t="shared" si="18"/>
        <v>164.76</v>
      </c>
      <c r="Q66" s="134">
        <f>Q41+Q43+Q44+Q54+Q65</f>
        <v>1251.33</v>
      </c>
    </row>
    <row r="67" spans="1:17" s="119" customFormat="1" x14ac:dyDescent="0.25">
      <c r="A67" s="135"/>
      <c r="B67" s="135"/>
      <c r="C67" s="135"/>
      <c r="D67" s="136"/>
      <c r="E67" s="136"/>
      <c r="F67" s="136"/>
      <c r="G67" s="136"/>
      <c r="H67" s="135"/>
      <c r="I67" s="135"/>
      <c r="J67" s="135"/>
      <c r="K67" s="137"/>
      <c r="L67" s="135"/>
      <c r="M67" s="135"/>
      <c r="N67" s="135"/>
      <c r="O67" s="135"/>
      <c r="P67" s="137"/>
      <c r="Q67" s="135"/>
    </row>
    <row r="68" spans="1:17" s="119" customFormat="1" x14ac:dyDescent="0.25">
      <c r="A68" s="135"/>
      <c r="B68" s="81" t="s">
        <v>32</v>
      </c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81" t="s">
        <v>196</v>
      </c>
      <c r="N68" s="135"/>
      <c r="O68" s="135"/>
      <c r="P68" s="135"/>
      <c r="Q68" s="135"/>
    </row>
    <row r="69" spans="1:17" s="119" customFormat="1" ht="15.75" thickBot="1" x14ac:dyDescent="0.3">
      <c r="A69" s="135"/>
      <c r="B69" s="81" t="s">
        <v>16</v>
      </c>
      <c r="C69" s="135"/>
      <c r="D69" s="136"/>
      <c r="E69" s="136"/>
      <c r="F69" s="136"/>
      <c r="G69" s="136"/>
      <c r="H69" s="135"/>
      <c r="I69" s="135"/>
      <c r="J69" s="135"/>
      <c r="K69" s="135"/>
      <c r="L69" s="135"/>
      <c r="M69" s="135"/>
      <c r="N69" s="135"/>
      <c r="O69" s="135"/>
      <c r="P69" s="135"/>
      <c r="Q69" s="135"/>
    </row>
    <row r="70" spans="1:17" s="119" customFormat="1" ht="15" customHeight="1" x14ac:dyDescent="0.25">
      <c r="A70" s="234" t="s">
        <v>1</v>
      </c>
      <c r="B70" s="267" t="s">
        <v>2</v>
      </c>
      <c r="C70" s="234" t="s">
        <v>3</v>
      </c>
      <c r="D70" s="236" t="s">
        <v>4</v>
      </c>
      <c r="E70" s="237"/>
      <c r="F70" s="238"/>
      <c r="G70" s="239" t="s">
        <v>163</v>
      </c>
      <c r="H70" s="234" t="s">
        <v>3</v>
      </c>
      <c r="I70" s="236" t="s">
        <v>4</v>
      </c>
      <c r="J70" s="237"/>
      <c r="K70" s="238"/>
      <c r="L70" s="239" t="s">
        <v>163</v>
      </c>
      <c r="M70" s="234" t="s">
        <v>3</v>
      </c>
      <c r="N70" s="236" t="s">
        <v>4</v>
      </c>
      <c r="O70" s="237"/>
      <c r="P70" s="238"/>
      <c r="Q70" s="239" t="s">
        <v>163</v>
      </c>
    </row>
    <row r="71" spans="1:17" s="119" customFormat="1" ht="46.5" customHeight="1" thickBot="1" x14ac:dyDescent="0.3">
      <c r="A71" s="235"/>
      <c r="B71" s="268"/>
      <c r="C71" s="235"/>
      <c r="D71" s="138" t="s">
        <v>5</v>
      </c>
      <c r="E71" s="139" t="s">
        <v>6</v>
      </c>
      <c r="F71" s="139" t="s">
        <v>7</v>
      </c>
      <c r="G71" s="240"/>
      <c r="H71" s="235"/>
      <c r="I71" s="138" t="s">
        <v>5</v>
      </c>
      <c r="J71" s="139" t="s">
        <v>6</v>
      </c>
      <c r="K71" s="139" t="s">
        <v>7</v>
      </c>
      <c r="L71" s="240"/>
      <c r="M71" s="235"/>
      <c r="N71" s="138" t="s">
        <v>5</v>
      </c>
      <c r="O71" s="139" t="s">
        <v>6</v>
      </c>
      <c r="P71" s="139" t="s">
        <v>7</v>
      </c>
      <c r="Q71" s="240"/>
    </row>
    <row r="72" spans="1:17" s="119" customFormat="1" ht="17.25" customHeight="1" x14ac:dyDescent="0.25">
      <c r="A72" s="140"/>
      <c r="B72" s="122" t="s">
        <v>8</v>
      </c>
      <c r="C72" s="141"/>
      <c r="D72" s="142"/>
      <c r="E72" s="143"/>
      <c r="F72" s="143"/>
      <c r="G72" s="144"/>
      <c r="H72" s="141"/>
      <c r="I72" s="142"/>
      <c r="J72" s="143"/>
      <c r="K72" s="143"/>
      <c r="L72" s="145"/>
      <c r="M72" s="141"/>
      <c r="N72" s="142"/>
      <c r="O72" s="143"/>
      <c r="P72" s="143"/>
      <c r="Q72" s="145"/>
    </row>
    <row r="73" spans="1:17" s="119" customFormat="1" ht="27.75" customHeight="1" x14ac:dyDescent="0.25">
      <c r="A73" s="90" t="s">
        <v>73</v>
      </c>
      <c r="B73" s="146" t="s">
        <v>137</v>
      </c>
      <c r="C73" s="76">
        <v>184</v>
      </c>
      <c r="D73" s="77">
        <v>5.36</v>
      </c>
      <c r="E73" s="78">
        <v>5.81</v>
      </c>
      <c r="F73" s="78">
        <v>27.36</v>
      </c>
      <c r="G73" s="79">
        <v>181.12</v>
      </c>
      <c r="H73" s="76">
        <v>205</v>
      </c>
      <c r="I73" s="77">
        <v>5.96</v>
      </c>
      <c r="J73" s="78">
        <v>6.46</v>
      </c>
      <c r="K73" s="78">
        <v>30.4</v>
      </c>
      <c r="L73" s="89">
        <v>201.24</v>
      </c>
      <c r="M73" s="76">
        <v>205</v>
      </c>
      <c r="N73" s="77">
        <v>5.96</v>
      </c>
      <c r="O73" s="78">
        <v>6.46</v>
      </c>
      <c r="P73" s="78">
        <v>30.4</v>
      </c>
      <c r="Q73" s="89">
        <v>201.24</v>
      </c>
    </row>
    <row r="74" spans="1:17" s="119" customFormat="1" x14ac:dyDescent="0.25">
      <c r="A74" s="90" t="s">
        <v>74</v>
      </c>
      <c r="B74" s="120" t="s">
        <v>19</v>
      </c>
      <c r="C74" s="76">
        <v>150</v>
      </c>
      <c r="D74" s="77">
        <v>3.09</v>
      </c>
      <c r="E74" s="78">
        <v>2.97</v>
      </c>
      <c r="F74" s="78">
        <v>18.87</v>
      </c>
      <c r="G74" s="79">
        <v>112.69</v>
      </c>
      <c r="H74" s="76">
        <v>180</v>
      </c>
      <c r="I74" s="77">
        <v>3.09</v>
      </c>
      <c r="J74" s="78">
        <v>2.97</v>
      </c>
      <c r="K74" s="78">
        <v>18.87</v>
      </c>
      <c r="L74" s="78">
        <v>135.63</v>
      </c>
      <c r="M74" s="76">
        <v>180</v>
      </c>
      <c r="N74" s="77">
        <v>3.09</v>
      </c>
      <c r="O74" s="78">
        <v>2.97</v>
      </c>
      <c r="P74" s="78">
        <v>18.87</v>
      </c>
      <c r="Q74" s="78">
        <v>135.63</v>
      </c>
    </row>
    <row r="75" spans="1:17" s="119" customFormat="1" x14ac:dyDescent="0.25">
      <c r="A75" s="90" t="s">
        <v>75</v>
      </c>
      <c r="B75" s="120" t="s">
        <v>152</v>
      </c>
      <c r="C75" s="76">
        <v>28</v>
      </c>
      <c r="D75" s="77">
        <v>1.57</v>
      </c>
      <c r="E75" s="78">
        <v>3.04</v>
      </c>
      <c r="F75" s="78">
        <v>13.21</v>
      </c>
      <c r="G75" s="79">
        <v>86.08</v>
      </c>
      <c r="H75" s="76">
        <v>42</v>
      </c>
      <c r="I75" s="77">
        <v>2.36</v>
      </c>
      <c r="J75" s="78">
        <v>4.5599999999999996</v>
      </c>
      <c r="K75" s="78">
        <v>19.82</v>
      </c>
      <c r="L75" s="89">
        <v>129.12</v>
      </c>
      <c r="M75" s="76">
        <v>42</v>
      </c>
      <c r="N75" s="77">
        <v>2.36</v>
      </c>
      <c r="O75" s="78">
        <v>4.5599999999999996</v>
      </c>
      <c r="P75" s="78">
        <v>19.82</v>
      </c>
      <c r="Q75" s="89">
        <v>129.12</v>
      </c>
    </row>
    <row r="76" spans="1:17" s="119" customFormat="1" x14ac:dyDescent="0.25">
      <c r="A76" s="90"/>
      <c r="B76" s="122" t="s">
        <v>11</v>
      </c>
      <c r="C76" s="93">
        <f t="shared" ref="C76:L76" si="19">SUM(C73:C75)</f>
        <v>362</v>
      </c>
      <c r="D76" s="93">
        <f t="shared" si="19"/>
        <v>10.02</v>
      </c>
      <c r="E76" s="94">
        <f t="shared" si="19"/>
        <v>11.82</v>
      </c>
      <c r="F76" s="94">
        <f t="shared" si="19"/>
        <v>59.440000000000005</v>
      </c>
      <c r="G76" s="108">
        <f t="shared" si="19"/>
        <v>379.89</v>
      </c>
      <c r="H76" s="108">
        <f t="shared" si="19"/>
        <v>427</v>
      </c>
      <c r="I76" s="93">
        <f t="shared" si="19"/>
        <v>11.41</v>
      </c>
      <c r="J76" s="94">
        <f t="shared" si="19"/>
        <v>13.989999999999998</v>
      </c>
      <c r="K76" s="94">
        <f t="shared" si="19"/>
        <v>69.09</v>
      </c>
      <c r="L76" s="95">
        <f t="shared" si="19"/>
        <v>465.99</v>
      </c>
      <c r="M76" s="108">
        <f t="shared" ref="M76:Q76" si="20">SUM(M73:M75)</f>
        <v>427</v>
      </c>
      <c r="N76" s="93">
        <f t="shared" si="20"/>
        <v>11.41</v>
      </c>
      <c r="O76" s="94">
        <f t="shared" si="20"/>
        <v>13.989999999999998</v>
      </c>
      <c r="P76" s="94">
        <f t="shared" si="20"/>
        <v>69.09</v>
      </c>
      <c r="Q76" s="95">
        <f t="shared" si="20"/>
        <v>465.99</v>
      </c>
    </row>
    <row r="77" spans="1:17" s="119" customFormat="1" x14ac:dyDescent="0.25">
      <c r="A77" s="90"/>
      <c r="B77" s="122" t="s">
        <v>33</v>
      </c>
      <c r="C77" s="147"/>
      <c r="D77" s="123"/>
      <c r="E77" s="124"/>
      <c r="F77" s="124"/>
      <c r="G77" s="125"/>
      <c r="H77" s="76"/>
      <c r="I77" s="93"/>
      <c r="J77" s="94"/>
      <c r="K77" s="94"/>
      <c r="L77" s="95"/>
      <c r="M77" s="76"/>
      <c r="N77" s="93"/>
      <c r="O77" s="94"/>
      <c r="P77" s="94"/>
      <c r="Q77" s="95"/>
    </row>
    <row r="78" spans="1:17" s="119" customFormat="1" x14ac:dyDescent="0.25">
      <c r="A78" s="90" t="s">
        <v>76</v>
      </c>
      <c r="B78" s="96" t="s">
        <v>55</v>
      </c>
      <c r="C78" s="148">
        <v>100</v>
      </c>
      <c r="D78" s="85">
        <v>0.2</v>
      </c>
      <c r="E78" s="86">
        <v>0</v>
      </c>
      <c r="F78" s="86">
        <v>11.61</v>
      </c>
      <c r="G78" s="87">
        <v>45.02</v>
      </c>
      <c r="H78" s="76">
        <v>100</v>
      </c>
      <c r="I78" s="77">
        <v>0.2</v>
      </c>
      <c r="J78" s="78">
        <v>0</v>
      </c>
      <c r="K78" s="78">
        <v>11.61</v>
      </c>
      <c r="L78" s="89">
        <v>45.02</v>
      </c>
      <c r="M78" s="76">
        <v>100</v>
      </c>
      <c r="N78" s="77">
        <v>0.2</v>
      </c>
      <c r="O78" s="78">
        <v>0</v>
      </c>
      <c r="P78" s="78">
        <v>11.61</v>
      </c>
      <c r="Q78" s="89">
        <v>45.02</v>
      </c>
    </row>
    <row r="79" spans="1:17" s="80" customFormat="1" x14ac:dyDescent="0.25">
      <c r="A79" s="90" t="s">
        <v>70</v>
      </c>
      <c r="B79" s="96" t="s">
        <v>199</v>
      </c>
      <c r="C79" s="149">
        <v>70</v>
      </c>
      <c r="D79" s="85">
        <v>1.05</v>
      </c>
      <c r="E79" s="86">
        <v>0.35</v>
      </c>
      <c r="F79" s="86">
        <v>14.7</v>
      </c>
      <c r="G79" s="87">
        <v>67</v>
      </c>
      <c r="H79" s="76">
        <v>100</v>
      </c>
      <c r="I79" s="77">
        <v>1.5</v>
      </c>
      <c r="J79" s="78">
        <v>0.5</v>
      </c>
      <c r="K79" s="78">
        <v>21</v>
      </c>
      <c r="L79" s="95">
        <v>95</v>
      </c>
      <c r="M79" s="76">
        <v>100</v>
      </c>
      <c r="N79" s="77">
        <v>1.5</v>
      </c>
      <c r="O79" s="78">
        <v>0.5</v>
      </c>
      <c r="P79" s="78">
        <v>21</v>
      </c>
      <c r="Q79" s="95">
        <v>95</v>
      </c>
    </row>
    <row r="80" spans="1:17" s="119" customFormat="1" x14ac:dyDescent="0.25">
      <c r="A80" s="90"/>
      <c r="B80" s="122" t="s">
        <v>12</v>
      </c>
      <c r="C80" s="84"/>
      <c r="D80" s="85"/>
      <c r="E80" s="86"/>
      <c r="F80" s="86"/>
      <c r="G80" s="87"/>
      <c r="H80" s="76"/>
      <c r="I80" s="77"/>
      <c r="J80" s="78"/>
      <c r="K80" s="78"/>
      <c r="L80" s="89"/>
      <c r="M80" s="76"/>
      <c r="N80" s="77"/>
      <c r="O80" s="78"/>
      <c r="P80" s="78"/>
      <c r="Q80" s="89"/>
    </row>
    <row r="81" spans="1:18" s="119" customFormat="1" x14ac:dyDescent="0.25">
      <c r="A81" s="90" t="s">
        <v>129</v>
      </c>
      <c r="B81" s="96" t="s">
        <v>128</v>
      </c>
      <c r="C81" s="109">
        <v>156</v>
      </c>
      <c r="D81" s="110">
        <v>1.35</v>
      </c>
      <c r="E81" s="111">
        <v>3.08</v>
      </c>
      <c r="F81" s="111">
        <v>8.93</v>
      </c>
      <c r="G81" s="116">
        <v>96</v>
      </c>
      <c r="H81" s="76">
        <v>206</v>
      </c>
      <c r="I81" s="77">
        <v>1.8</v>
      </c>
      <c r="J81" s="78">
        <v>4.0999999999999996</v>
      </c>
      <c r="K81" s="78">
        <v>11.9</v>
      </c>
      <c r="L81" s="89">
        <v>128</v>
      </c>
      <c r="M81" s="76">
        <v>206</v>
      </c>
      <c r="N81" s="77">
        <v>1.8</v>
      </c>
      <c r="O81" s="78">
        <v>4.0999999999999996</v>
      </c>
      <c r="P81" s="78">
        <v>11.9</v>
      </c>
      <c r="Q81" s="89">
        <v>128</v>
      </c>
    </row>
    <row r="82" spans="1:18" s="80" customFormat="1" x14ac:dyDescent="0.25">
      <c r="A82" s="90" t="s">
        <v>106</v>
      </c>
      <c r="B82" s="120" t="s">
        <v>107</v>
      </c>
      <c r="C82" s="76">
        <v>150</v>
      </c>
      <c r="D82" s="150">
        <v>10.61</v>
      </c>
      <c r="E82" s="151">
        <v>6.81</v>
      </c>
      <c r="F82" s="151">
        <v>15.09</v>
      </c>
      <c r="G82" s="118">
        <v>164</v>
      </c>
      <c r="H82" s="76">
        <v>170</v>
      </c>
      <c r="I82" s="150">
        <v>12</v>
      </c>
      <c r="J82" s="151">
        <v>7.68</v>
      </c>
      <c r="K82" s="151">
        <v>17.22</v>
      </c>
      <c r="L82" s="152">
        <v>186</v>
      </c>
      <c r="M82" s="76">
        <v>200</v>
      </c>
      <c r="N82" s="150">
        <v>14.12</v>
      </c>
      <c r="O82" s="151">
        <v>9.0399999999999991</v>
      </c>
      <c r="P82" s="151">
        <v>20.260000000000002</v>
      </c>
      <c r="Q82" s="152">
        <v>219</v>
      </c>
    </row>
    <row r="83" spans="1:18" s="119" customFormat="1" x14ac:dyDescent="0.25">
      <c r="A83" s="90" t="s">
        <v>79</v>
      </c>
      <c r="B83" s="120" t="s">
        <v>56</v>
      </c>
      <c r="C83" s="76">
        <v>150</v>
      </c>
      <c r="D83" s="77">
        <v>0.24</v>
      </c>
      <c r="E83" s="78">
        <v>0</v>
      </c>
      <c r="F83" s="78">
        <v>28.68</v>
      </c>
      <c r="G83" s="79">
        <v>111.83</v>
      </c>
      <c r="H83" s="76"/>
      <c r="I83" s="77"/>
      <c r="J83" s="78"/>
      <c r="K83" s="78"/>
      <c r="L83" s="89"/>
      <c r="M83" s="76"/>
      <c r="N83" s="77"/>
      <c r="O83" s="78"/>
      <c r="P83" s="78"/>
      <c r="Q83" s="89"/>
    </row>
    <row r="84" spans="1:18" s="119" customFormat="1" ht="30" x14ac:dyDescent="0.25">
      <c r="A84" s="153" t="s">
        <v>36</v>
      </c>
      <c r="B84" s="120" t="s">
        <v>178</v>
      </c>
      <c r="C84" s="76"/>
      <c r="D84" s="77"/>
      <c r="E84" s="78"/>
      <c r="F84" s="78"/>
      <c r="G84" s="79"/>
      <c r="H84" s="76">
        <v>180</v>
      </c>
      <c r="I84" s="77">
        <v>0</v>
      </c>
      <c r="J84" s="78">
        <v>0</v>
      </c>
      <c r="K84" s="78">
        <v>34.42</v>
      </c>
      <c r="L84" s="89">
        <v>24</v>
      </c>
      <c r="M84" s="76">
        <v>180</v>
      </c>
      <c r="N84" s="77">
        <v>0</v>
      </c>
      <c r="O84" s="78">
        <v>0</v>
      </c>
      <c r="P84" s="78">
        <v>34.42</v>
      </c>
      <c r="Q84" s="89">
        <v>24</v>
      </c>
    </row>
    <row r="85" spans="1:18" s="119" customFormat="1" x14ac:dyDescent="0.25">
      <c r="A85" s="90" t="s">
        <v>47</v>
      </c>
      <c r="B85" s="120" t="s">
        <v>10</v>
      </c>
      <c r="C85" s="76">
        <v>15</v>
      </c>
      <c r="D85" s="77">
        <v>1.19</v>
      </c>
      <c r="E85" s="78">
        <v>0.15</v>
      </c>
      <c r="F85" s="78">
        <v>7.24</v>
      </c>
      <c r="G85" s="79">
        <v>32.04</v>
      </c>
      <c r="H85" s="76">
        <v>20</v>
      </c>
      <c r="I85" s="77">
        <v>1.58</v>
      </c>
      <c r="J85" s="78">
        <v>0.2</v>
      </c>
      <c r="K85" s="78">
        <v>9.66</v>
      </c>
      <c r="L85" s="89">
        <v>42.72</v>
      </c>
      <c r="M85" s="76">
        <v>20</v>
      </c>
      <c r="N85" s="77">
        <v>1.58</v>
      </c>
      <c r="O85" s="78">
        <v>0.2</v>
      </c>
      <c r="P85" s="78">
        <v>9.66</v>
      </c>
      <c r="Q85" s="89">
        <v>42.72</v>
      </c>
    </row>
    <row r="86" spans="1:18" s="119" customFormat="1" x14ac:dyDescent="0.25">
      <c r="A86" s="90" t="s">
        <v>143</v>
      </c>
      <c r="B86" s="120" t="s">
        <v>144</v>
      </c>
      <c r="C86" s="98">
        <v>15</v>
      </c>
      <c r="D86" s="77">
        <v>0.99</v>
      </c>
      <c r="E86" s="78">
        <v>0.18</v>
      </c>
      <c r="F86" s="78">
        <v>5.01</v>
      </c>
      <c r="G86" s="79">
        <v>24.75</v>
      </c>
      <c r="H86" s="98">
        <v>20</v>
      </c>
      <c r="I86" s="99">
        <v>1.32</v>
      </c>
      <c r="J86" s="79">
        <v>0.24</v>
      </c>
      <c r="K86" s="79">
        <v>6.68</v>
      </c>
      <c r="L86" s="79">
        <v>33</v>
      </c>
      <c r="M86" s="98">
        <v>20</v>
      </c>
      <c r="N86" s="99">
        <v>1.32</v>
      </c>
      <c r="O86" s="79">
        <v>0.24</v>
      </c>
      <c r="P86" s="79">
        <v>6.68</v>
      </c>
      <c r="Q86" s="79">
        <v>33</v>
      </c>
    </row>
    <row r="87" spans="1:18" s="119" customFormat="1" x14ac:dyDescent="0.25">
      <c r="A87" s="90"/>
      <c r="B87" s="122" t="s">
        <v>13</v>
      </c>
      <c r="C87" s="93">
        <f t="shared" ref="C87:J87" si="21">SUM(C81:C86)</f>
        <v>486</v>
      </c>
      <c r="D87" s="93">
        <f t="shared" si="21"/>
        <v>14.379999999999999</v>
      </c>
      <c r="E87" s="94">
        <f t="shared" si="21"/>
        <v>10.220000000000001</v>
      </c>
      <c r="F87" s="94">
        <f t="shared" si="21"/>
        <v>64.95</v>
      </c>
      <c r="G87" s="108">
        <f t="shared" si="21"/>
        <v>428.62</v>
      </c>
      <c r="H87" s="108">
        <f t="shared" si="21"/>
        <v>596</v>
      </c>
      <c r="I87" s="108">
        <f t="shared" si="21"/>
        <v>16.7</v>
      </c>
      <c r="J87" s="108">
        <f t="shared" si="21"/>
        <v>12.219999999999999</v>
      </c>
      <c r="K87" s="108">
        <f>SUM(K81:K86)</f>
        <v>79.88</v>
      </c>
      <c r="L87" s="108">
        <f>SUM(L81:L86)</f>
        <v>413.72</v>
      </c>
      <c r="M87" s="108">
        <f t="shared" ref="M87:O87" si="22">SUM(M81:M86)</f>
        <v>626</v>
      </c>
      <c r="N87" s="108">
        <f t="shared" si="22"/>
        <v>18.82</v>
      </c>
      <c r="O87" s="108">
        <f t="shared" si="22"/>
        <v>13.579999999999998</v>
      </c>
      <c r="P87" s="108">
        <f>SUM(P81:P86)</f>
        <v>82.920000000000016</v>
      </c>
      <c r="Q87" s="108">
        <f>SUM(Q81:Q86)</f>
        <v>446.72</v>
      </c>
    </row>
    <row r="88" spans="1:18" s="119" customFormat="1" ht="15.75" hidden="1" customHeight="1" x14ac:dyDescent="0.25">
      <c r="A88" s="90"/>
      <c r="B88" s="122"/>
      <c r="C88" s="76"/>
      <c r="D88" s="93"/>
      <c r="E88" s="94"/>
      <c r="F88" s="94"/>
      <c r="G88" s="108"/>
      <c r="H88" s="76"/>
      <c r="I88" s="77"/>
      <c r="J88" s="78"/>
      <c r="K88" s="78"/>
      <c r="L88" s="89"/>
      <c r="M88" s="76"/>
      <c r="N88" s="77"/>
      <c r="O88" s="78"/>
      <c r="P88" s="78"/>
      <c r="Q88" s="89"/>
    </row>
    <row r="89" spans="1:18" s="119" customFormat="1" ht="15.75" customHeight="1" x14ac:dyDescent="0.25">
      <c r="A89" s="74"/>
      <c r="B89" s="92" t="s">
        <v>52</v>
      </c>
      <c r="C89" s="76"/>
      <c r="D89" s="77"/>
      <c r="E89" s="78"/>
      <c r="F89" s="78"/>
      <c r="G89" s="79"/>
      <c r="H89" s="76"/>
      <c r="I89" s="77"/>
      <c r="J89" s="78"/>
      <c r="K89" s="78"/>
      <c r="L89" s="89"/>
      <c r="M89" s="76"/>
      <c r="N89" s="77"/>
      <c r="O89" s="78"/>
      <c r="P89" s="78"/>
      <c r="Q89" s="89"/>
    </row>
    <row r="90" spans="1:18" s="80" customFormat="1" ht="19.5" customHeight="1" x14ac:dyDescent="0.25">
      <c r="A90" s="74" t="s">
        <v>101</v>
      </c>
      <c r="B90" s="91" t="s">
        <v>168</v>
      </c>
      <c r="C90" s="76">
        <v>184</v>
      </c>
      <c r="D90" s="77">
        <v>4.91</v>
      </c>
      <c r="E90" s="78">
        <v>5.8</v>
      </c>
      <c r="F90" s="78">
        <v>29.77</v>
      </c>
      <c r="G90" s="79">
        <v>188.59</v>
      </c>
      <c r="H90" s="76">
        <v>205</v>
      </c>
      <c r="I90" s="77">
        <v>5.46</v>
      </c>
      <c r="J90" s="78">
        <v>6.44</v>
      </c>
      <c r="K90" s="78">
        <v>33.08</v>
      </c>
      <c r="L90" s="78">
        <v>209.54</v>
      </c>
      <c r="M90" s="76">
        <v>205</v>
      </c>
      <c r="N90" s="77">
        <v>5.46</v>
      </c>
      <c r="O90" s="78">
        <v>6.44</v>
      </c>
      <c r="P90" s="78">
        <v>33.08</v>
      </c>
      <c r="Q90" s="78">
        <v>209.54</v>
      </c>
    </row>
    <row r="91" spans="1:18" s="80" customFormat="1" ht="15.75" customHeight="1" x14ac:dyDescent="0.25">
      <c r="A91" s="74" t="s">
        <v>172</v>
      </c>
      <c r="B91" s="83" t="s">
        <v>173</v>
      </c>
      <c r="C91" s="76">
        <v>70</v>
      </c>
      <c r="D91" s="77">
        <v>4.12</v>
      </c>
      <c r="E91" s="78">
        <v>5.83</v>
      </c>
      <c r="F91" s="78">
        <v>33.11</v>
      </c>
      <c r="G91" s="79">
        <v>200.96</v>
      </c>
      <c r="H91" s="76">
        <v>70</v>
      </c>
      <c r="I91" s="77">
        <v>4.12</v>
      </c>
      <c r="J91" s="78">
        <v>5.83</v>
      </c>
      <c r="K91" s="78">
        <v>33.11</v>
      </c>
      <c r="L91" s="78">
        <v>200.96</v>
      </c>
      <c r="M91" s="76">
        <v>70</v>
      </c>
      <c r="N91" s="77">
        <v>4.12</v>
      </c>
      <c r="O91" s="78">
        <v>5.83</v>
      </c>
      <c r="P91" s="78">
        <v>33.11</v>
      </c>
      <c r="Q91" s="78">
        <v>200.96</v>
      </c>
      <c r="R91" s="80" t="s">
        <v>135</v>
      </c>
    </row>
    <row r="92" spans="1:18" s="80" customFormat="1" ht="15.75" customHeight="1" x14ac:dyDescent="0.25">
      <c r="A92" s="74" t="s">
        <v>34</v>
      </c>
      <c r="B92" s="83" t="s">
        <v>9</v>
      </c>
      <c r="C92" s="98">
        <v>150</v>
      </c>
      <c r="D92" s="77">
        <v>0.03</v>
      </c>
      <c r="E92" s="77">
        <v>0</v>
      </c>
      <c r="F92" s="77">
        <v>6.9</v>
      </c>
      <c r="G92" s="99">
        <v>26.49</v>
      </c>
      <c r="H92" s="98">
        <v>180</v>
      </c>
      <c r="I92" s="77">
        <v>0.04</v>
      </c>
      <c r="J92" s="77">
        <v>0</v>
      </c>
      <c r="K92" s="77">
        <v>8.2799999999999994</v>
      </c>
      <c r="L92" s="77">
        <v>31.79</v>
      </c>
      <c r="M92" s="98">
        <v>180</v>
      </c>
      <c r="N92" s="77">
        <v>0.04</v>
      </c>
      <c r="O92" s="77">
        <v>0</v>
      </c>
      <c r="P92" s="77">
        <v>8.2799999999999994</v>
      </c>
      <c r="Q92" s="77">
        <v>31.79</v>
      </c>
    </row>
    <row r="93" spans="1:18" s="119" customFormat="1" ht="15.75" hidden="1" customHeight="1" x14ac:dyDescent="0.25">
      <c r="A93" s="74"/>
      <c r="B93" s="83"/>
      <c r="C93" s="76"/>
      <c r="D93" s="77"/>
      <c r="E93" s="78"/>
      <c r="F93" s="78"/>
      <c r="G93" s="79"/>
      <c r="H93" s="76"/>
      <c r="I93" s="77"/>
      <c r="J93" s="78"/>
      <c r="K93" s="78"/>
      <c r="L93" s="78"/>
      <c r="M93" s="76"/>
      <c r="N93" s="77"/>
      <c r="O93" s="78"/>
      <c r="P93" s="78"/>
      <c r="Q93" s="78"/>
    </row>
    <row r="94" spans="1:18" s="119" customFormat="1" ht="15.75" hidden="1" customHeight="1" x14ac:dyDescent="0.25">
      <c r="A94" s="74"/>
      <c r="B94" s="83"/>
      <c r="C94" s="76"/>
      <c r="D94" s="77"/>
      <c r="E94" s="78"/>
      <c r="F94" s="78"/>
      <c r="G94" s="79"/>
      <c r="H94" s="76"/>
      <c r="I94" s="77"/>
      <c r="J94" s="78"/>
      <c r="K94" s="78"/>
      <c r="L94" s="79"/>
      <c r="M94" s="76"/>
      <c r="N94" s="77"/>
      <c r="O94" s="78"/>
      <c r="P94" s="78"/>
      <c r="Q94" s="79"/>
    </row>
    <row r="95" spans="1:18" s="119" customFormat="1" ht="15.75" customHeight="1" x14ac:dyDescent="0.25">
      <c r="A95" s="74" t="s">
        <v>47</v>
      </c>
      <c r="B95" s="83" t="s">
        <v>10</v>
      </c>
      <c r="C95" s="76">
        <v>15</v>
      </c>
      <c r="D95" s="77">
        <v>1.19</v>
      </c>
      <c r="E95" s="78">
        <v>0.15</v>
      </c>
      <c r="F95" s="78">
        <v>7.24</v>
      </c>
      <c r="G95" s="79">
        <v>32.04</v>
      </c>
      <c r="H95" s="76">
        <v>20</v>
      </c>
      <c r="I95" s="77">
        <v>1.58</v>
      </c>
      <c r="J95" s="78">
        <v>0.2</v>
      </c>
      <c r="K95" s="78">
        <v>9.66</v>
      </c>
      <c r="L95" s="89">
        <v>42.72</v>
      </c>
      <c r="M95" s="76">
        <v>20</v>
      </c>
      <c r="N95" s="77">
        <v>1.58</v>
      </c>
      <c r="O95" s="78">
        <v>0.2</v>
      </c>
      <c r="P95" s="78">
        <v>9.66</v>
      </c>
      <c r="Q95" s="89">
        <v>42.72</v>
      </c>
    </row>
    <row r="96" spans="1:18" s="119" customFormat="1" x14ac:dyDescent="0.25">
      <c r="A96" s="74"/>
      <c r="B96" s="154" t="s">
        <v>23</v>
      </c>
      <c r="C96" s="93">
        <f t="shared" ref="C96:J96" si="23">SUM(C90:C95)</f>
        <v>419</v>
      </c>
      <c r="D96" s="93">
        <f t="shared" si="23"/>
        <v>10.25</v>
      </c>
      <c r="E96" s="93">
        <f t="shared" si="23"/>
        <v>11.78</v>
      </c>
      <c r="F96" s="93">
        <f t="shared" si="23"/>
        <v>77.02</v>
      </c>
      <c r="G96" s="93">
        <f t="shared" si="23"/>
        <v>448.08000000000004</v>
      </c>
      <c r="H96" s="93">
        <f t="shared" si="23"/>
        <v>475</v>
      </c>
      <c r="I96" s="93">
        <f t="shared" si="23"/>
        <v>11.2</v>
      </c>
      <c r="J96" s="93">
        <f t="shared" si="23"/>
        <v>12.469999999999999</v>
      </c>
      <c r="K96" s="93">
        <f>SUM(K90+K91+K92+K95)</f>
        <v>84.13</v>
      </c>
      <c r="L96" s="93">
        <v>734.17</v>
      </c>
      <c r="M96" s="93">
        <f t="shared" ref="M96:O96" si="24">SUM(M90:M95)</f>
        <v>475</v>
      </c>
      <c r="N96" s="93">
        <f t="shared" si="24"/>
        <v>11.2</v>
      </c>
      <c r="O96" s="93">
        <f t="shared" si="24"/>
        <v>12.469999999999999</v>
      </c>
      <c r="P96" s="93">
        <f>SUM(P90+P91+P92+P95)</f>
        <v>84.13</v>
      </c>
      <c r="Q96" s="93">
        <v>734.17</v>
      </c>
    </row>
    <row r="97" spans="1:19" s="119" customFormat="1" ht="15.75" thickBot="1" x14ac:dyDescent="0.3">
      <c r="A97" s="132"/>
      <c r="B97" s="155" t="s">
        <v>14</v>
      </c>
      <c r="C97" s="156">
        <f t="shared" ref="C97:K97" si="25">C76+C78+C79+C87+C96</f>
        <v>1437</v>
      </c>
      <c r="D97" s="156">
        <f t="shared" si="25"/>
        <v>35.9</v>
      </c>
      <c r="E97" s="156">
        <f t="shared" si="25"/>
        <v>34.17</v>
      </c>
      <c r="F97" s="156">
        <f t="shared" si="25"/>
        <v>227.72000000000003</v>
      </c>
      <c r="G97" s="156">
        <f>G76+G78+G79+G87+G96</f>
        <v>1368.6100000000001</v>
      </c>
      <c r="H97" s="156">
        <f t="shared" si="25"/>
        <v>1698</v>
      </c>
      <c r="I97" s="156">
        <f t="shared" si="25"/>
        <v>41.01</v>
      </c>
      <c r="J97" s="156">
        <f t="shared" si="25"/>
        <v>39.179999999999993</v>
      </c>
      <c r="K97" s="156">
        <f t="shared" si="25"/>
        <v>265.70999999999998</v>
      </c>
      <c r="L97" s="156">
        <f>SUM(L76+L78+L79+L87+L96)</f>
        <v>1753.9</v>
      </c>
      <c r="M97" s="156">
        <f t="shared" ref="M97:P97" si="26">M76+M78+M79+M87+M96</f>
        <v>1728</v>
      </c>
      <c r="N97" s="156">
        <f t="shared" si="26"/>
        <v>43.129999999999995</v>
      </c>
      <c r="O97" s="156">
        <f t="shared" si="26"/>
        <v>40.539999999999992</v>
      </c>
      <c r="P97" s="156">
        <f t="shared" si="26"/>
        <v>268.75</v>
      </c>
      <c r="Q97" s="156">
        <f>SUM(Q76+Q78+Q79+Q87+Q96)</f>
        <v>1786.9</v>
      </c>
    </row>
    <row r="98" spans="1:19" s="119" customFormat="1" ht="13.5" customHeight="1" x14ac:dyDescent="0.25">
      <c r="A98" s="135"/>
      <c r="B98" s="135"/>
      <c r="C98" s="135"/>
      <c r="D98" s="136"/>
      <c r="E98" s="136"/>
      <c r="F98" s="136"/>
      <c r="G98" s="136"/>
      <c r="H98" s="157"/>
      <c r="I98" s="158"/>
      <c r="J98" s="158"/>
      <c r="K98" s="158"/>
      <c r="L98" s="158"/>
      <c r="M98" s="157"/>
      <c r="N98" s="158"/>
      <c r="O98" s="158"/>
      <c r="P98" s="158"/>
      <c r="Q98" s="158"/>
    </row>
    <row r="99" spans="1:19" s="119" customFormat="1" x14ac:dyDescent="0.25">
      <c r="A99" s="135"/>
      <c r="B99" s="81" t="s">
        <v>31</v>
      </c>
      <c r="C99" s="135"/>
      <c r="D99" s="135"/>
      <c r="E99" s="135"/>
      <c r="F99" s="135"/>
      <c r="G99" s="135"/>
      <c r="H99" s="157"/>
      <c r="I99" s="159"/>
      <c r="J99" s="159"/>
      <c r="K99" s="159"/>
      <c r="L99" s="159"/>
      <c r="M99" s="81" t="s">
        <v>196</v>
      </c>
      <c r="N99" s="135"/>
      <c r="O99" s="135"/>
      <c r="P99" s="135"/>
      <c r="Q99" s="159"/>
    </row>
    <row r="100" spans="1:19" s="119" customFormat="1" ht="15.75" thickBot="1" x14ac:dyDescent="0.3">
      <c r="A100" s="135"/>
      <c r="B100" s="81" t="s">
        <v>17</v>
      </c>
      <c r="C100" s="135"/>
      <c r="D100" s="136"/>
      <c r="E100" s="136"/>
      <c r="F100" s="136"/>
      <c r="G100" s="136"/>
      <c r="H100" s="157"/>
      <c r="I100" s="159"/>
      <c r="J100" s="159"/>
      <c r="K100" s="159"/>
      <c r="L100" s="159"/>
      <c r="M100" s="157"/>
      <c r="N100" s="159"/>
      <c r="O100" s="159"/>
      <c r="P100" s="159"/>
      <c r="Q100" s="159"/>
    </row>
    <row r="101" spans="1:19" s="119" customFormat="1" ht="15" customHeight="1" x14ac:dyDescent="0.25">
      <c r="A101" s="274" t="s">
        <v>1</v>
      </c>
      <c r="B101" s="276" t="s">
        <v>2</v>
      </c>
      <c r="C101" s="248" t="s">
        <v>3</v>
      </c>
      <c r="D101" s="237" t="s">
        <v>4</v>
      </c>
      <c r="E101" s="237"/>
      <c r="F101" s="238"/>
      <c r="G101" s="239" t="s">
        <v>163</v>
      </c>
      <c r="H101" s="248" t="s">
        <v>3</v>
      </c>
      <c r="I101" s="237" t="s">
        <v>4</v>
      </c>
      <c r="J101" s="237"/>
      <c r="K101" s="238"/>
      <c r="L101" s="239" t="s">
        <v>163</v>
      </c>
      <c r="M101" s="248" t="s">
        <v>3</v>
      </c>
      <c r="N101" s="237" t="s">
        <v>4</v>
      </c>
      <c r="O101" s="237"/>
      <c r="P101" s="238"/>
      <c r="Q101" s="239" t="s">
        <v>163</v>
      </c>
    </row>
    <row r="102" spans="1:19" s="119" customFormat="1" ht="38.25" customHeight="1" thickBot="1" x14ac:dyDescent="0.3">
      <c r="A102" s="275"/>
      <c r="B102" s="277"/>
      <c r="C102" s="249"/>
      <c r="D102" s="160" t="s">
        <v>5</v>
      </c>
      <c r="E102" s="161" t="s">
        <v>6</v>
      </c>
      <c r="F102" s="161" t="s">
        <v>7</v>
      </c>
      <c r="G102" s="240"/>
      <c r="H102" s="249"/>
      <c r="I102" s="160" t="s">
        <v>5</v>
      </c>
      <c r="J102" s="161" t="s">
        <v>6</v>
      </c>
      <c r="K102" s="161" t="s">
        <v>7</v>
      </c>
      <c r="L102" s="240"/>
      <c r="M102" s="249"/>
      <c r="N102" s="160" t="s">
        <v>5</v>
      </c>
      <c r="O102" s="161" t="s">
        <v>6</v>
      </c>
      <c r="P102" s="161" t="s">
        <v>7</v>
      </c>
      <c r="Q102" s="240"/>
    </row>
    <row r="103" spans="1:19" s="119" customFormat="1" ht="33" customHeight="1" x14ac:dyDescent="0.25">
      <c r="A103" s="162"/>
      <c r="B103" s="154" t="s">
        <v>8</v>
      </c>
      <c r="C103" s="140"/>
      <c r="D103" s="142"/>
      <c r="E103" s="143"/>
      <c r="F103" s="143"/>
      <c r="G103" s="144"/>
      <c r="H103" s="140"/>
      <c r="I103" s="142"/>
      <c r="J103" s="143"/>
      <c r="K103" s="143"/>
      <c r="L103" s="145"/>
      <c r="M103" s="140"/>
      <c r="N103" s="142"/>
      <c r="O103" s="143"/>
      <c r="P103" s="143"/>
      <c r="Q103" s="145"/>
    </row>
    <row r="104" spans="1:19" s="119" customFormat="1" ht="27.75" customHeight="1" x14ac:dyDescent="0.25">
      <c r="A104" s="82" t="s">
        <v>83</v>
      </c>
      <c r="B104" s="146" t="s">
        <v>138</v>
      </c>
      <c r="C104" s="102">
        <v>184</v>
      </c>
      <c r="D104" s="77">
        <v>5.78</v>
      </c>
      <c r="E104" s="78">
        <v>6.86</v>
      </c>
      <c r="F104" s="78">
        <v>27.67</v>
      </c>
      <c r="G104" s="79">
        <v>193.27</v>
      </c>
      <c r="H104" s="102">
        <v>205</v>
      </c>
      <c r="I104" s="77">
        <v>6.42</v>
      </c>
      <c r="J104" s="78">
        <v>7.62</v>
      </c>
      <c r="K104" s="78">
        <v>30.74</v>
      </c>
      <c r="L104" s="89">
        <v>214.74</v>
      </c>
      <c r="M104" s="102">
        <v>205</v>
      </c>
      <c r="N104" s="77">
        <v>6.42</v>
      </c>
      <c r="O104" s="78">
        <v>7.62</v>
      </c>
      <c r="P104" s="78">
        <v>30.74</v>
      </c>
      <c r="Q104" s="89">
        <v>214.74</v>
      </c>
    </row>
    <row r="105" spans="1:19" s="119" customFormat="1" ht="18" customHeight="1" x14ac:dyDescent="0.25">
      <c r="A105" s="82" t="s">
        <v>84</v>
      </c>
      <c r="B105" s="83" t="s">
        <v>58</v>
      </c>
      <c r="C105" s="102">
        <v>150</v>
      </c>
      <c r="D105" s="77">
        <v>1.1200000000000001</v>
      </c>
      <c r="E105" s="78">
        <v>1.2</v>
      </c>
      <c r="F105" s="78">
        <v>9.26</v>
      </c>
      <c r="G105" s="79">
        <v>51.2</v>
      </c>
      <c r="H105" s="102">
        <v>180</v>
      </c>
      <c r="I105" s="77">
        <v>1.35</v>
      </c>
      <c r="J105" s="78">
        <v>1.44</v>
      </c>
      <c r="K105" s="78">
        <v>11.11</v>
      </c>
      <c r="L105" s="78">
        <v>61.45</v>
      </c>
      <c r="M105" s="102">
        <v>180</v>
      </c>
      <c r="N105" s="77">
        <v>1.35</v>
      </c>
      <c r="O105" s="78">
        <v>1.44</v>
      </c>
      <c r="P105" s="78">
        <v>11.11</v>
      </c>
      <c r="Q105" s="78">
        <v>61.45</v>
      </c>
    </row>
    <row r="106" spans="1:19" s="119" customFormat="1" x14ac:dyDescent="0.25">
      <c r="A106" s="82" t="s">
        <v>85</v>
      </c>
      <c r="B106" s="91" t="s">
        <v>117</v>
      </c>
      <c r="C106" s="102">
        <v>24</v>
      </c>
      <c r="D106" s="77">
        <v>2.4300000000000002</v>
      </c>
      <c r="E106" s="78">
        <v>1.76</v>
      </c>
      <c r="F106" s="78">
        <v>10.28</v>
      </c>
      <c r="G106" s="79">
        <v>66.959999999999994</v>
      </c>
      <c r="H106" s="102">
        <v>36</v>
      </c>
      <c r="I106" s="77">
        <v>3.64</v>
      </c>
      <c r="J106" s="78">
        <v>2.64</v>
      </c>
      <c r="K106" s="78">
        <v>15.42</v>
      </c>
      <c r="L106" s="89">
        <v>100.44</v>
      </c>
      <c r="M106" s="102">
        <v>36</v>
      </c>
      <c r="N106" s="77">
        <v>3.64</v>
      </c>
      <c r="O106" s="78">
        <v>2.64</v>
      </c>
      <c r="P106" s="78">
        <v>15.42</v>
      </c>
      <c r="Q106" s="89">
        <v>100.44</v>
      </c>
    </row>
    <row r="107" spans="1:19" s="119" customFormat="1" x14ac:dyDescent="0.25">
      <c r="A107" s="82"/>
      <c r="B107" s="91" t="s">
        <v>11</v>
      </c>
      <c r="C107" s="93">
        <f>SUM(C104:C106)</f>
        <v>358</v>
      </c>
      <c r="D107" s="93">
        <f>SUM(D104:D106)</f>
        <v>9.33</v>
      </c>
      <c r="E107" s="94">
        <f t="shared" ref="E107:F107" si="27">SUM(E104:E106)</f>
        <v>9.82</v>
      </c>
      <c r="F107" s="94">
        <f t="shared" si="27"/>
        <v>47.21</v>
      </c>
      <c r="G107" s="108">
        <f t="shared" ref="G107:L107" si="28">SUM(G104:G106)</f>
        <v>311.43</v>
      </c>
      <c r="H107" s="108">
        <f t="shared" si="28"/>
        <v>421</v>
      </c>
      <c r="I107" s="108">
        <f t="shared" si="28"/>
        <v>11.41</v>
      </c>
      <c r="J107" s="108">
        <f t="shared" si="28"/>
        <v>11.700000000000001</v>
      </c>
      <c r="K107" s="108">
        <f t="shared" si="28"/>
        <v>57.269999999999996</v>
      </c>
      <c r="L107" s="108">
        <f t="shared" si="28"/>
        <v>376.63</v>
      </c>
      <c r="M107" s="108">
        <f t="shared" ref="M107:Q107" si="29">SUM(M104:M106)</f>
        <v>421</v>
      </c>
      <c r="N107" s="108">
        <f t="shared" si="29"/>
        <v>11.41</v>
      </c>
      <c r="O107" s="108">
        <f t="shared" si="29"/>
        <v>11.700000000000001</v>
      </c>
      <c r="P107" s="108">
        <f t="shared" si="29"/>
        <v>57.269999999999996</v>
      </c>
      <c r="Q107" s="108">
        <f t="shared" si="29"/>
        <v>376.63</v>
      </c>
    </row>
    <row r="108" spans="1:19" s="119" customFormat="1" x14ac:dyDescent="0.25">
      <c r="A108" s="82"/>
      <c r="B108" s="91" t="s">
        <v>33</v>
      </c>
      <c r="C108" s="102"/>
      <c r="D108" s="93"/>
      <c r="E108" s="94"/>
      <c r="F108" s="94"/>
      <c r="G108" s="108"/>
      <c r="H108" s="76"/>
      <c r="I108" s="93"/>
      <c r="J108" s="94"/>
      <c r="K108" s="94"/>
      <c r="L108" s="95"/>
      <c r="M108" s="76"/>
      <c r="N108" s="93"/>
      <c r="O108" s="94"/>
      <c r="P108" s="94"/>
      <c r="Q108" s="95"/>
    </row>
    <row r="109" spans="1:19" s="80" customFormat="1" x14ac:dyDescent="0.25">
      <c r="A109" s="82" t="s">
        <v>86</v>
      </c>
      <c r="B109" s="91" t="s">
        <v>59</v>
      </c>
      <c r="C109" s="102">
        <v>100</v>
      </c>
      <c r="D109" s="77">
        <v>0.19</v>
      </c>
      <c r="E109" s="78">
        <v>0</v>
      </c>
      <c r="F109" s="78">
        <v>17.84</v>
      </c>
      <c r="G109" s="108">
        <v>70.38</v>
      </c>
      <c r="H109" s="102">
        <v>100</v>
      </c>
      <c r="I109" s="77">
        <v>0.19</v>
      </c>
      <c r="J109" s="78">
        <v>0</v>
      </c>
      <c r="K109" s="78">
        <v>17.84</v>
      </c>
      <c r="L109" s="89">
        <v>70.38</v>
      </c>
      <c r="M109" s="102">
        <v>100</v>
      </c>
      <c r="N109" s="77">
        <v>0.19</v>
      </c>
      <c r="O109" s="78">
        <v>0</v>
      </c>
      <c r="P109" s="78">
        <v>17.84</v>
      </c>
      <c r="Q109" s="89">
        <v>70.38</v>
      </c>
    </row>
    <row r="110" spans="1:19" s="119" customFormat="1" ht="30" hidden="1" x14ac:dyDescent="0.25">
      <c r="A110" s="153" t="s">
        <v>36</v>
      </c>
      <c r="B110" s="91" t="s">
        <v>179</v>
      </c>
      <c r="C110" s="102"/>
      <c r="D110" s="77"/>
      <c r="E110" s="78"/>
      <c r="F110" s="78"/>
      <c r="G110" s="79"/>
      <c r="H110" s="76"/>
      <c r="I110" s="77"/>
      <c r="J110" s="78"/>
      <c r="K110" s="78"/>
      <c r="L110" s="95"/>
      <c r="M110" s="76"/>
      <c r="N110" s="77"/>
      <c r="O110" s="78"/>
      <c r="P110" s="78"/>
      <c r="Q110" s="95"/>
    </row>
    <row r="111" spans="1:19" s="119" customFormat="1" x14ac:dyDescent="0.25">
      <c r="A111" s="163"/>
      <c r="B111" s="154" t="s">
        <v>12</v>
      </c>
      <c r="C111" s="76"/>
      <c r="D111" s="93"/>
      <c r="E111" s="94"/>
      <c r="F111" s="94"/>
      <c r="G111" s="108"/>
      <c r="H111" s="76"/>
      <c r="I111" s="93"/>
      <c r="J111" s="94"/>
      <c r="K111" s="94"/>
      <c r="L111" s="95"/>
      <c r="M111" s="76"/>
      <c r="N111" s="93"/>
      <c r="O111" s="94"/>
      <c r="P111" s="94"/>
      <c r="Q111" s="95"/>
    </row>
    <row r="112" spans="1:19" s="80" customFormat="1" ht="18" customHeight="1" x14ac:dyDescent="0.25">
      <c r="A112" s="82" t="s">
        <v>200</v>
      </c>
      <c r="B112" s="91" t="s">
        <v>201</v>
      </c>
      <c r="C112" s="100">
        <v>30</v>
      </c>
      <c r="D112" s="78">
        <v>0.33</v>
      </c>
      <c r="E112" s="78">
        <v>0.06</v>
      </c>
      <c r="F112" s="78">
        <v>1.1399999999999999</v>
      </c>
      <c r="G112" s="78">
        <v>6.9</v>
      </c>
      <c r="H112" s="101">
        <v>50</v>
      </c>
      <c r="I112" s="77">
        <v>0.55000000000000004</v>
      </c>
      <c r="J112" s="78">
        <v>0.1</v>
      </c>
      <c r="K112" s="78">
        <v>1.9</v>
      </c>
      <c r="L112" s="89">
        <v>11.5</v>
      </c>
      <c r="M112" s="101">
        <v>50</v>
      </c>
      <c r="N112" s="77">
        <v>0.55000000000000004</v>
      </c>
      <c r="O112" s="78">
        <v>0.1</v>
      </c>
      <c r="P112" s="78">
        <v>1.9</v>
      </c>
      <c r="Q112" s="89">
        <v>11.5</v>
      </c>
      <c r="S112" s="164"/>
    </row>
    <row r="113" spans="1:17" s="119" customFormat="1" x14ac:dyDescent="0.25">
      <c r="A113" s="82" t="s">
        <v>124</v>
      </c>
      <c r="B113" s="91" t="s">
        <v>123</v>
      </c>
      <c r="C113" s="102">
        <v>159</v>
      </c>
      <c r="D113" s="77">
        <v>3.74</v>
      </c>
      <c r="E113" s="78">
        <v>7.42</v>
      </c>
      <c r="F113" s="78">
        <v>7.04</v>
      </c>
      <c r="G113" s="79">
        <v>116.9</v>
      </c>
      <c r="H113" s="102">
        <v>211</v>
      </c>
      <c r="I113" s="77">
        <v>4.74</v>
      </c>
      <c r="J113" s="78">
        <v>8.42</v>
      </c>
      <c r="K113" s="78">
        <v>8.0399999999999991</v>
      </c>
      <c r="L113" s="89">
        <v>126.9</v>
      </c>
      <c r="M113" s="102">
        <v>211</v>
      </c>
      <c r="N113" s="77">
        <v>4.74</v>
      </c>
      <c r="O113" s="78">
        <v>8.42</v>
      </c>
      <c r="P113" s="78">
        <v>8.0399999999999991</v>
      </c>
      <c r="Q113" s="89">
        <v>126.9</v>
      </c>
    </row>
    <row r="114" spans="1:17" s="80" customFormat="1" ht="21.75" customHeight="1" x14ac:dyDescent="0.25">
      <c r="A114" s="82" t="s">
        <v>188</v>
      </c>
      <c r="B114" s="91" t="s">
        <v>187</v>
      </c>
      <c r="C114" s="102">
        <v>50</v>
      </c>
      <c r="D114" s="77">
        <v>7.95</v>
      </c>
      <c r="E114" s="78">
        <v>4.8499999999999996</v>
      </c>
      <c r="F114" s="78">
        <v>4.6500000000000004</v>
      </c>
      <c r="G114" s="79">
        <v>93.5</v>
      </c>
      <c r="H114" s="102">
        <v>70</v>
      </c>
      <c r="I114" s="77">
        <v>11.16</v>
      </c>
      <c r="J114" s="78">
        <v>6.82</v>
      </c>
      <c r="K114" s="78">
        <v>6.53</v>
      </c>
      <c r="L114" s="89">
        <v>130.91</v>
      </c>
      <c r="M114" s="102">
        <v>90</v>
      </c>
      <c r="N114" s="77">
        <v>12.76</v>
      </c>
      <c r="O114" s="78">
        <v>7.8</v>
      </c>
      <c r="P114" s="78">
        <v>7.46</v>
      </c>
      <c r="Q114" s="89">
        <v>149.61000000000001</v>
      </c>
    </row>
    <row r="115" spans="1:17" s="119" customFormat="1" x14ac:dyDescent="0.25">
      <c r="A115" s="82" t="s">
        <v>87</v>
      </c>
      <c r="B115" s="91" t="s">
        <v>109</v>
      </c>
      <c r="C115" s="102">
        <v>110</v>
      </c>
      <c r="D115" s="77">
        <v>2.72</v>
      </c>
      <c r="E115" s="78">
        <v>2.5</v>
      </c>
      <c r="F115" s="78">
        <v>29.59</v>
      </c>
      <c r="G115" s="79">
        <v>162.58000000000001</v>
      </c>
      <c r="H115" s="102">
        <v>150</v>
      </c>
      <c r="I115" s="77">
        <v>3.71</v>
      </c>
      <c r="J115" s="78">
        <v>3.4</v>
      </c>
      <c r="K115" s="78">
        <v>40.35</v>
      </c>
      <c r="L115" s="89">
        <v>221.7</v>
      </c>
      <c r="M115" s="102">
        <v>150</v>
      </c>
      <c r="N115" s="77">
        <v>3.71</v>
      </c>
      <c r="O115" s="78">
        <v>3.4</v>
      </c>
      <c r="P115" s="78">
        <v>40.35</v>
      </c>
      <c r="Q115" s="89">
        <v>221.7</v>
      </c>
    </row>
    <row r="116" spans="1:17" s="119" customFormat="1" x14ac:dyDescent="0.25">
      <c r="A116" s="82" t="s">
        <v>88</v>
      </c>
      <c r="B116" s="83" t="s">
        <v>61</v>
      </c>
      <c r="C116" s="102">
        <v>15</v>
      </c>
      <c r="D116" s="77">
        <v>0.2</v>
      </c>
      <c r="E116" s="78">
        <v>0.75</v>
      </c>
      <c r="F116" s="78">
        <v>0.91</v>
      </c>
      <c r="G116" s="79">
        <v>11.31</v>
      </c>
      <c r="H116" s="102">
        <v>30</v>
      </c>
      <c r="I116" s="77">
        <v>0.4</v>
      </c>
      <c r="J116" s="78">
        <v>1.5</v>
      </c>
      <c r="K116" s="78">
        <v>1.81</v>
      </c>
      <c r="L116" s="89">
        <v>22.61</v>
      </c>
      <c r="M116" s="102">
        <v>30</v>
      </c>
      <c r="N116" s="77">
        <v>0.4</v>
      </c>
      <c r="O116" s="78">
        <v>1.5</v>
      </c>
      <c r="P116" s="78">
        <v>1.81</v>
      </c>
      <c r="Q116" s="89">
        <v>22.61</v>
      </c>
    </row>
    <row r="117" spans="1:17" s="80" customFormat="1" x14ac:dyDescent="0.25">
      <c r="A117" s="82" t="s">
        <v>42</v>
      </c>
      <c r="B117" s="91" t="s">
        <v>132</v>
      </c>
      <c r="C117" s="102">
        <v>150</v>
      </c>
      <c r="D117" s="77">
        <v>0.01</v>
      </c>
      <c r="E117" s="78">
        <v>0</v>
      </c>
      <c r="F117" s="78">
        <v>12.32</v>
      </c>
      <c r="G117" s="79">
        <v>46.8</v>
      </c>
      <c r="H117" s="102">
        <v>180</v>
      </c>
      <c r="I117" s="77">
        <v>0.02</v>
      </c>
      <c r="J117" s="78">
        <v>0</v>
      </c>
      <c r="K117" s="78">
        <v>14.78</v>
      </c>
      <c r="L117" s="89">
        <v>56.16</v>
      </c>
      <c r="M117" s="102">
        <v>180</v>
      </c>
      <c r="N117" s="77">
        <v>0.02</v>
      </c>
      <c r="O117" s="78">
        <v>0</v>
      </c>
      <c r="P117" s="78">
        <v>14.78</v>
      </c>
      <c r="Q117" s="89">
        <v>56.16</v>
      </c>
    </row>
    <row r="118" spans="1:17" s="119" customFormat="1" x14ac:dyDescent="0.25">
      <c r="A118" s="82" t="s">
        <v>47</v>
      </c>
      <c r="B118" s="83" t="s">
        <v>136</v>
      </c>
      <c r="C118" s="102">
        <v>15</v>
      </c>
      <c r="D118" s="85">
        <v>1.19</v>
      </c>
      <c r="E118" s="86">
        <v>0.15</v>
      </c>
      <c r="F118" s="86">
        <v>7.24</v>
      </c>
      <c r="G118" s="87">
        <v>32.04</v>
      </c>
      <c r="H118" s="165">
        <v>20</v>
      </c>
      <c r="I118" s="85">
        <v>1.58</v>
      </c>
      <c r="J118" s="86">
        <v>0.2</v>
      </c>
      <c r="K118" s="86">
        <v>9.66</v>
      </c>
      <c r="L118" s="166">
        <v>42.72</v>
      </c>
      <c r="M118" s="165">
        <v>20</v>
      </c>
      <c r="N118" s="85">
        <v>1.58</v>
      </c>
      <c r="O118" s="86">
        <v>0.2</v>
      </c>
      <c r="P118" s="86">
        <v>9.66</v>
      </c>
      <c r="Q118" s="166">
        <v>42.72</v>
      </c>
    </row>
    <row r="119" spans="1:17" s="119" customFormat="1" x14ac:dyDescent="0.25">
      <c r="A119" s="82" t="s">
        <v>143</v>
      </c>
      <c r="B119" s="83" t="s">
        <v>144</v>
      </c>
      <c r="C119" s="167">
        <v>15</v>
      </c>
      <c r="D119" s="85">
        <v>0.99</v>
      </c>
      <c r="E119" s="86">
        <v>0.18</v>
      </c>
      <c r="F119" s="86">
        <v>5.01</v>
      </c>
      <c r="G119" s="87">
        <v>24.75</v>
      </c>
      <c r="H119" s="168">
        <v>20</v>
      </c>
      <c r="I119" s="85">
        <v>1.321</v>
      </c>
      <c r="J119" s="86">
        <v>0.24</v>
      </c>
      <c r="K119" s="86">
        <v>6.68</v>
      </c>
      <c r="L119" s="87">
        <v>33</v>
      </c>
      <c r="M119" s="168">
        <v>20</v>
      </c>
      <c r="N119" s="85">
        <v>1.321</v>
      </c>
      <c r="O119" s="86">
        <v>0.24</v>
      </c>
      <c r="P119" s="86">
        <v>6.68</v>
      </c>
      <c r="Q119" s="87">
        <v>33</v>
      </c>
    </row>
    <row r="120" spans="1:17" s="119" customFormat="1" x14ac:dyDescent="0.25">
      <c r="A120" s="82"/>
      <c r="B120" s="91" t="s">
        <v>13</v>
      </c>
      <c r="C120" s="94">
        <f>SUM(C112:C119)</f>
        <v>544</v>
      </c>
      <c r="D120" s="94">
        <f>SUM(D112:D119)</f>
        <v>17.13</v>
      </c>
      <c r="E120" s="94">
        <f t="shared" ref="E120:F120" si="30">SUM(E113:E118)</f>
        <v>15.67</v>
      </c>
      <c r="F120" s="94">
        <f t="shared" si="30"/>
        <v>61.75</v>
      </c>
      <c r="G120" s="94">
        <f t="shared" ref="G120:N120" si="31">SUM(G112:G119)</f>
        <v>494.78000000000003</v>
      </c>
      <c r="H120" s="94">
        <f t="shared" si="31"/>
        <v>731</v>
      </c>
      <c r="I120" s="94">
        <f t="shared" si="31"/>
        <v>23.480999999999998</v>
      </c>
      <c r="J120" s="94">
        <f t="shared" si="31"/>
        <v>20.679999999999996</v>
      </c>
      <c r="K120" s="94">
        <f t="shared" si="31"/>
        <v>89.75</v>
      </c>
      <c r="L120" s="94">
        <f t="shared" si="31"/>
        <v>645.5</v>
      </c>
      <c r="M120" s="94">
        <f t="shared" si="31"/>
        <v>751</v>
      </c>
      <c r="N120" s="94">
        <f t="shared" si="31"/>
        <v>25.081</v>
      </c>
      <c r="O120" s="94">
        <f t="shared" ref="O120:P120" si="32">SUM(O113:O118)</f>
        <v>21.319999999999997</v>
      </c>
      <c r="P120" s="94">
        <f t="shared" si="32"/>
        <v>82.1</v>
      </c>
      <c r="Q120" s="94">
        <f>SUM(Q112:Q119)</f>
        <v>664.19999999999993</v>
      </c>
    </row>
    <row r="121" spans="1:17" s="119" customFormat="1" x14ac:dyDescent="0.25">
      <c r="A121" s="74"/>
      <c r="B121" s="92" t="s">
        <v>52</v>
      </c>
      <c r="C121" s="102"/>
      <c r="D121" s="110"/>
      <c r="E121" s="111"/>
      <c r="F121" s="111"/>
      <c r="G121" s="111"/>
      <c r="H121" s="169"/>
      <c r="I121" s="110"/>
      <c r="J121" s="111"/>
      <c r="K121" s="111"/>
      <c r="L121" s="112"/>
      <c r="M121" s="169"/>
      <c r="N121" s="110"/>
      <c r="O121" s="111"/>
      <c r="P121" s="111"/>
      <c r="Q121" s="112"/>
    </row>
    <row r="122" spans="1:17" s="80" customFormat="1" ht="30" x14ac:dyDescent="0.25">
      <c r="A122" s="74" t="s">
        <v>93</v>
      </c>
      <c r="B122" s="120" t="s">
        <v>63</v>
      </c>
      <c r="C122" s="102">
        <v>150</v>
      </c>
      <c r="D122" s="110">
        <v>3.62</v>
      </c>
      <c r="E122" s="111">
        <v>6.46</v>
      </c>
      <c r="F122" s="111">
        <v>13.08</v>
      </c>
      <c r="G122" s="111">
        <v>125.25</v>
      </c>
      <c r="H122" s="169">
        <v>200</v>
      </c>
      <c r="I122" s="110">
        <v>4.82</v>
      </c>
      <c r="J122" s="111">
        <v>8.6199999999999992</v>
      </c>
      <c r="K122" s="111">
        <v>17.440000000000001</v>
      </c>
      <c r="L122" s="78">
        <v>167</v>
      </c>
      <c r="M122" s="169">
        <v>200</v>
      </c>
      <c r="N122" s="110">
        <v>4.82</v>
      </c>
      <c r="O122" s="111">
        <v>8.6199999999999992</v>
      </c>
      <c r="P122" s="111">
        <v>17.440000000000001</v>
      </c>
      <c r="Q122" s="78">
        <v>167</v>
      </c>
    </row>
    <row r="123" spans="1:17" s="80" customFormat="1" x14ac:dyDescent="0.25">
      <c r="A123" s="74" t="s">
        <v>81</v>
      </c>
      <c r="B123" s="120" t="s">
        <v>57</v>
      </c>
      <c r="C123" s="167">
        <v>150</v>
      </c>
      <c r="D123" s="110">
        <v>0.18</v>
      </c>
      <c r="E123" s="111">
        <v>0</v>
      </c>
      <c r="F123" s="111">
        <v>15.85</v>
      </c>
      <c r="G123" s="111">
        <v>63.63</v>
      </c>
      <c r="H123" s="170">
        <v>180</v>
      </c>
      <c r="I123" s="110">
        <v>0.22</v>
      </c>
      <c r="J123" s="111">
        <v>0</v>
      </c>
      <c r="K123" s="111">
        <v>19.03</v>
      </c>
      <c r="L123" s="78">
        <v>76.36</v>
      </c>
      <c r="M123" s="170">
        <v>180</v>
      </c>
      <c r="N123" s="110">
        <v>0.22</v>
      </c>
      <c r="O123" s="111">
        <v>0</v>
      </c>
      <c r="P123" s="111">
        <v>19.03</v>
      </c>
      <c r="Q123" s="78">
        <v>76.36</v>
      </c>
    </row>
    <row r="124" spans="1:17" s="80" customFormat="1" x14ac:dyDescent="0.25">
      <c r="A124" s="74" t="s">
        <v>110</v>
      </c>
      <c r="B124" s="83" t="s">
        <v>111</v>
      </c>
      <c r="C124" s="102">
        <v>50</v>
      </c>
      <c r="D124" s="77">
        <v>10.46</v>
      </c>
      <c r="E124" s="78">
        <v>4.8</v>
      </c>
      <c r="F124" s="78">
        <v>39.6</v>
      </c>
      <c r="G124" s="78">
        <v>244.8</v>
      </c>
      <c r="H124" s="102">
        <v>50</v>
      </c>
      <c r="I124" s="77">
        <v>10.46</v>
      </c>
      <c r="J124" s="78">
        <v>4.8</v>
      </c>
      <c r="K124" s="78">
        <v>39.6</v>
      </c>
      <c r="L124" s="78">
        <v>244.8</v>
      </c>
      <c r="M124" s="102">
        <v>50</v>
      </c>
      <c r="N124" s="77">
        <v>10.46</v>
      </c>
      <c r="O124" s="78">
        <v>4.8</v>
      </c>
      <c r="P124" s="78">
        <v>39.6</v>
      </c>
      <c r="Q124" s="78">
        <v>244.8</v>
      </c>
    </row>
    <row r="125" spans="1:17" s="119" customFormat="1" x14ac:dyDescent="0.25">
      <c r="A125" s="74" t="s">
        <v>47</v>
      </c>
      <c r="B125" s="83" t="s">
        <v>10</v>
      </c>
      <c r="C125" s="102">
        <v>15</v>
      </c>
      <c r="D125" s="77">
        <v>1.19</v>
      </c>
      <c r="E125" s="78">
        <v>0.15</v>
      </c>
      <c r="F125" s="78">
        <v>7.24</v>
      </c>
      <c r="G125" s="78">
        <v>32.04</v>
      </c>
      <c r="H125" s="102">
        <v>20</v>
      </c>
      <c r="I125" s="77">
        <v>1.58</v>
      </c>
      <c r="J125" s="78">
        <v>0.2</v>
      </c>
      <c r="K125" s="78">
        <v>9.66</v>
      </c>
      <c r="L125" s="78">
        <v>42.72</v>
      </c>
      <c r="M125" s="102">
        <v>20</v>
      </c>
      <c r="N125" s="77">
        <v>1.58</v>
      </c>
      <c r="O125" s="78">
        <v>0.2</v>
      </c>
      <c r="P125" s="78">
        <v>9.66</v>
      </c>
      <c r="Q125" s="78">
        <v>42.72</v>
      </c>
    </row>
    <row r="126" spans="1:17" s="119" customFormat="1" x14ac:dyDescent="0.25">
      <c r="A126" s="171"/>
      <c r="B126" s="91" t="s">
        <v>23</v>
      </c>
      <c r="C126" s="94">
        <f t="shared" ref="C126:L126" si="33">SUM(C122:C125)</f>
        <v>365</v>
      </c>
      <c r="D126" s="94">
        <f t="shared" si="33"/>
        <v>15.450000000000001</v>
      </c>
      <c r="E126" s="94">
        <f t="shared" si="33"/>
        <v>11.41</v>
      </c>
      <c r="F126" s="94">
        <f t="shared" si="33"/>
        <v>75.77</v>
      </c>
      <c r="G126" s="94">
        <f t="shared" si="33"/>
        <v>465.72</v>
      </c>
      <c r="H126" s="94">
        <f t="shared" si="33"/>
        <v>450</v>
      </c>
      <c r="I126" s="94">
        <f t="shared" si="33"/>
        <v>17.079999999999998</v>
      </c>
      <c r="J126" s="94">
        <f t="shared" si="33"/>
        <v>13.619999999999997</v>
      </c>
      <c r="K126" s="94">
        <f t="shared" si="33"/>
        <v>85.72999999999999</v>
      </c>
      <c r="L126" s="94">
        <f t="shared" si="33"/>
        <v>530.88</v>
      </c>
      <c r="M126" s="94">
        <f t="shared" ref="M126:Q126" si="34">SUM(M122:M125)</f>
        <v>450</v>
      </c>
      <c r="N126" s="94">
        <f t="shared" si="34"/>
        <v>17.079999999999998</v>
      </c>
      <c r="O126" s="94">
        <f t="shared" si="34"/>
        <v>13.619999999999997</v>
      </c>
      <c r="P126" s="94">
        <f t="shared" si="34"/>
        <v>85.72999999999999</v>
      </c>
      <c r="Q126" s="94">
        <f t="shared" si="34"/>
        <v>530.88</v>
      </c>
    </row>
    <row r="127" spans="1:17" s="119" customFormat="1" x14ac:dyDescent="0.25">
      <c r="A127" s="172"/>
      <c r="B127" s="91"/>
      <c r="C127" s="102"/>
      <c r="D127" s="77"/>
      <c r="E127" s="78"/>
      <c r="F127" s="78"/>
      <c r="G127" s="79"/>
      <c r="H127" s="102"/>
      <c r="I127" s="77"/>
      <c r="J127" s="78"/>
      <c r="K127" s="78"/>
      <c r="L127" s="89"/>
      <c r="M127" s="102"/>
      <c r="N127" s="77"/>
      <c r="O127" s="78"/>
      <c r="P127" s="78"/>
      <c r="Q127" s="89"/>
    </row>
    <row r="128" spans="1:17" s="119" customFormat="1" ht="15.75" thickBot="1" x14ac:dyDescent="0.3">
      <c r="A128" s="173"/>
      <c r="B128" s="174" t="s">
        <v>14</v>
      </c>
      <c r="C128" s="156">
        <f t="shared" ref="C128:K128" si="35">C107+C109+C110+C120+C126</f>
        <v>1367</v>
      </c>
      <c r="D128" s="156">
        <f t="shared" si="35"/>
        <v>42.1</v>
      </c>
      <c r="E128" s="156">
        <f t="shared" si="35"/>
        <v>36.900000000000006</v>
      </c>
      <c r="F128" s="156">
        <f t="shared" si="35"/>
        <v>202.57</v>
      </c>
      <c r="G128" s="156">
        <f t="shared" si="35"/>
        <v>1342.31</v>
      </c>
      <c r="H128" s="156">
        <f t="shared" si="35"/>
        <v>1702</v>
      </c>
      <c r="I128" s="156">
        <f t="shared" si="35"/>
        <v>52.160999999999994</v>
      </c>
      <c r="J128" s="156">
        <f t="shared" si="35"/>
        <v>45.999999999999993</v>
      </c>
      <c r="K128" s="156">
        <f t="shared" si="35"/>
        <v>250.59</v>
      </c>
      <c r="L128" s="156">
        <f>SUM(L107+L110+L120+L126)</f>
        <v>1553.01</v>
      </c>
      <c r="M128" s="156">
        <f t="shared" ref="M128:P128" si="36">M107+M109+M110+M120+M126</f>
        <v>1722</v>
      </c>
      <c r="N128" s="156">
        <f t="shared" si="36"/>
        <v>53.760999999999996</v>
      </c>
      <c r="O128" s="156">
        <f t="shared" si="36"/>
        <v>46.639999999999993</v>
      </c>
      <c r="P128" s="156">
        <f t="shared" si="36"/>
        <v>242.93999999999997</v>
      </c>
      <c r="Q128" s="156">
        <f>SUM(Q107+Q110+Q120+Q126)</f>
        <v>1571.71</v>
      </c>
    </row>
    <row r="129" spans="1:19" s="119" customFormat="1" x14ac:dyDescent="0.25">
      <c r="A129" s="135"/>
      <c r="B129" s="135"/>
      <c r="C129" s="135"/>
      <c r="D129" s="135"/>
      <c r="E129" s="135"/>
      <c r="F129" s="135"/>
      <c r="G129" s="137"/>
      <c r="H129" s="157"/>
      <c r="I129" s="158"/>
      <c r="J129" s="158"/>
      <c r="K129" s="158"/>
      <c r="L129" s="158"/>
      <c r="M129" s="157"/>
      <c r="N129" s="158"/>
      <c r="O129" s="158"/>
      <c r="P129" s="158"/>
      <c r="Q129" s="158"/>
    </row>
    <row r="130" spans="1:19" s="119" customFormat="1" x14ac:dyDescent="0.25">
      <c r="A130" s="135"/>
      <c r="B130" s="135"/>
      <c r="C130" s="135"/>
      <c r="D130" s="135"/>
      <c r="E130" s="135"/>
      <c r="F130" s="135"/>
      <c r="G130" s="137"/>
      <c r="H130" s="157"/>
      <c r="I130" s="158"/>
      <c r="J130" s="158"/>
      <c r="K130" s="158"/>
      <c r="L130" s="158"/>
      <c r="M130" s="157"/>
      <c r="N130" s="158"/>
      <c r="O130" s="158"/>
      <c r="P130" s="158"/>
      <c r="Q130" s="158"/>
    </row>
    <row r="131" spans="1:19" s="119" customFormat="1" x14ac:dyDescent="0.25">
      <c r="A131" s="135"/>
      <c r="B131" s="81" t="s">
        <v>26</v>
      </c>
      <c r="C131" s="135"/>
      <c r="D131" s="135"/>
      <c r="E131" s="135"/>
      <c r="F131" s="135"/>
      <c r="G131" s="135"/>
      <c r="H131" s="157"/>
      <c r="I131" s="159"/>
      <c r="J131" s="159"/>
      <c r="K131" s="159"/>
      <c r="L131" s="159"/>
      <c r="M131" s="81" t="s">
        <v>196</v>
      </c>
      <c r="N131" s="135"/>
      <c r="O131" s="135"/>
      <c r="P131" s="135"/>
      <c r="Q131" s="159"/>
    </row>
    <row r="132" spans="1:19" s="119" customFormat="1" ht="15.75" thickBot="1" x14ac:dyDescent="0.3">
      <c r="A132" s="135"/>
      <c r="B132" s="81" t="s">
        <v>18</v>
      </c>
      <c r="C132" s="135"/>
      <c r="D132" s="136"/>
      <c r="E132" s="136"/>
      <c r="F132" s="175"/>
      <c r="G132" s="175"/>
      <c r="H132" s="157"/>
      <c r="I132" s="159"/>
      <c r="J132" s="159"/>
      <c r="K132" s="159"/>
      <c r="L132" s="128"/>
      <c r="M132" s="157"/>
      <c r="N132" s="159"/>
      <c r="O132" s="159"/>
      <c r="P132" s="159"/>
      <c r="Q132" s="128"/>
    </row>
    <row r="133" spans="1:19" s="119" customFormat="1" ht="15" customHeight="1" x14ac:dyDescent="0.25">
      <c r="A133" s="261" t="s">
        <v>1</v>
      </c>
      <c r="B133" s="263" t="s">
        <v>2</v>
      </c>
      <c r="C133" s="265" t="s">
        <v>3</v>
      </c>
      <c r="D133" s="281" t="s">
        <v>4</v>
      </c>
      <c r="E133" s="281"/>
      <c r="F133" s="281"/>
      <c r="G133" s="239" t="s">
        <v>163</v>
      </c>
      <c r="H133" s="246" t="s">
        <v>3</v>
      </c>
      <c r="I133" s="236" t="s">
        <v>4</v>
      </c>
      <c r="J133" s="237"/>
      <c r="K133" s="238"/>
      <c r="L133" s="239" t="s">
        <v>163</v>
      </c>
      <c r="M133" s="246" t="s">
        <v>3</v>
      </c>
      <c r="N133" s="236" t="s">
        <v>4</v>
      </c>
      <c r="O133" s="237"/>
      <c r="P133" s="238"/>
      <c r="Q133" s="239" t="s">
        <v>163</v>
      </c>
    </row>
    <row r="134" spans="1:19" s="119" customFormat="1" ht="38.25" customHeight="1" thickBot="1" x14ac:dyDescent="0.3">
      <c r="A134" s="278"/>
      <c r="B134" s="279"/>
      <c r="C134" s="280"/>
      <c r="D134" s="139" t="s">
        <v>5</v>
      </c>
      <c r="E134" s="139" t="s">
        <v>6</v>
      </c>
      <c r="F134" s="139" t="s">
        <v>7</v>
      </c>
      <c r="G134" s="240"/>
      <c r="H134" s="247"/>
      <c r="I134" s="176" t="s">
        <v>5</v>
      </c>
      <c r="J134" s="177" t="s">
        <v>6</v>
      </c>
      <c r="K134" s="177" t="s">
        <v>7</v>
      </c>
      <c r="L134" s="240"/>
      <c r="M134" s="247"/>
      <c r="N134" s="176" t="s">
        <v>5</v>
      </c>
      <c r="O134" s="177" t="s">
        <v>6</v>
      </c>
      <c r="P134" s="177" t="s">
        <v>7</v>
      </c>
      <c r="Q134" s="240"/>
    </row>
    <row r="135" spans="1:19" s="119" customFormat="1" x14ac:dyDescent="0.25">
      <c r="A135" s="178"/>
      <c r="B135" s="179" t="s">
        <v>8</v>
      </c>
      <c r="C135" s="180"/>
      <c r="D135" s="143"/>
      <c r="E135" s="143"/>
      <c r="F135" s="143"/>
      <c r="G135" s="143"/>
      <c r="H135" s="181"/>
      <c r="I135" s="182"/>
      <c r="J135" s="183"/>
      <c r="K135" s="183"/>
      <c r="L135" s="184"/>
      <c r="M135" s="181"/>
      <c r="N135" s="182"/>
      <c r="O135" s="183"/>
      <c r="P135" s="183"/>
      <c r="Q135" s="184"/>
    </row>
    <row r="136" spans="1:19" s="119" customFormat="1" ht="30" x14ac:dyDescent="0.25">
      <c r="A136" s="82" t="s">
        <v>89</v>
      </c>
      <c r="B136" s="91" t="s">
        <v>139</v>
      </c>
      <c r="C136" s="100">
        <v>184</v>
      </c>
      <c r="D136" s="78">
        <v>10.220000000000001</v>
      </c>
      <c r="E136" s="78">
        <v>5.74</v>
      </c>
      <c r="F136" s="78">
        <v>43.74</v>
      </c>
      <c r="G136" s="78">
        <v>340.74</v>
      </c>
      <c r="H136" s="101">
        <v>205</v>
      </c>
      <c r="I136" s="77">
        <v>11.36</v>
      </c>
      <c r="J136" s="78">
        <v>6.38</v>
      </c>
      <c r="K136" s="78">
        <v>48.6</v>
      </c>
      <c r="L136" s="89">
        <v>378.6</v>
      </c>
      <c r="M136" s="101">
        <v>205</v>
      </c>
      <c r="N136" s="77">
        <v>11.36</v>
      </c>
      <c r="O136" s="78">
        <v>6.38</v>
      </c>
      <c r="P136" s="78">
        <v>48.6</v>
      </c>
      <c r="Q136" s="89">
        <v>378.6</v>
      </c>
    </row>
    <row r="137" spans="1:19" s="119" customFormat="1" x14ac:dyDescent="0.25">
      <c r="A137" s="82" t="s">
        <v>90</v>
      </c>
      <c r="B137" s="91" t="s">
        <v>21</v>
      </c>
      <c r="C137" s="100">
        <v>150</v>
      </c>
      <c r="D137" s="78">
        <v>2.39</v>
      </c>
      <c r="E137" s="78">
        <v>2.61</v>
      </c>
      <c r="F137" s="78">
        <v>11.23</v>
      </c>
      <c r="G137" s="78">
        <v>77.150000000000006</v>
      </c>
      <c r="H137" s="101">
        <v>180</v>
      </c>
      <c r="I137" s="77">
        <v>2.86</v>
      </c>
      <c r="J137" s="78">
        <v>3.13</v>
      </c>
      <c r="K137" s="78">
        <v>13.48</v>
      </c>
      <c r="L137" s="89">
        <v>92.57</v>
      </c>
      <c r="M137" s="101">
        <v>180</v>
      </c>
      <c r="N137" s="77">
        <v>2.86</v>
      </c>
      <c r="O137" s="78">
        <v>3.13</v>
      </c>
      <c r="P137" s="78">
        <v>13.48</v>
      </c>
      <c r="Q137" s="89">
        <v>92.57</v>
      </c>
    </row>
    <row r="138" spans="1:19" s="119" customFormat="1" x14ac:dyDescent="0.25">
      <c r="A138" s="82" t="s">
        <v>35</v>
      </c>
      <c r="B138" s="91" t="s">
        <v>146</v>
      </c>
      <c r="C138" s="100">
        <v>25</v>
      </c>
      <c r="D138" s="78">
        <v>1.56</v>
      </c>
      <c r="E138" s="78">
        <v>3.66</v>
      </c>
      <c r="F138" s="78">
        <v>10.37</v>
      </c>
      <c r="G138" s="78">
        <v>80.7</v>
      </c>
      <c r="H138" s="101">
        <v>38</v>
      </c>
      <c r="I138" s="77">
        <v>2.35</v>
      </c>
      <c r="J138" s="78">
        <v>5.48</v>
      </c>
      <c r="K138" s="78">
        <v>15.55</v>
      </c>
      <c r="L138" s="89">
        <v>121.05</v>
      </c>
      <c r="M138" s="101">
        <v>38</v>
      </c>
      <c r="N138" s="77">
        <v>2.35</v>
      </c>
      <c r="O138" s="78">
        <v>5.48</v>
      </c>
      <c r="P138" s="78">
        <v>15.55</v>
      </c>
      <c r="Q138" s="89">
        <v>121.05</v>
      </c>
    </row>
    <row r="139" spans="1:19" s="119" customFormat="1" x14ac:dyDescent="0.25">
      <c r="A139" s="82"/>
      <c r="B139" s="154" t="s">
        <v>11</v>
      </c>
      <c r="C139" s="94">
        <f t="shared" ref="C139:H139" si="37">SUM(C136:C138)</f>
        <v>359</v>
      </c>
      <c r="D139" s="94">
        <f t="shared" si="37"/>
        <v>14.170000000000002</v>
      </c>
      <c r="E139" s="94">
        <f t="shared" si="37"/>
        <v>12.01</v>
      </c>
      <c r="F139" s="94">
        <f t="shared" si="37"/>
        <v>65.34</v>
      </c>
      <c r="G139" s="94">
        <f>SUM(G136:G138)</f>
        <v>498.59</v>
      </c>
      <c r="H139" s="94">
        <f t="shared" si="37"/>
        <v>423</v>
      </c>
      <c r="I139" s="93">
        <f>SUM(I136:I138)</f>
        <v>16.57</v>
      </c>
      <c r="J139" s="94">
        <f>SUM(J136:J138)</f>
        <v>14.99</v>
      </c>
      <c r="K139" s="94">
        <f>SUM(K136:K138)</f>
        <v>77.63</v>
      </c>
      <c r="L139" s="95">
        <f>SUM(L136:L138)</f>
        <v>592.22</v>
      </c>
      <c r="M139" s="94">
        <f t="shared" ref="M139" si="38">SUM(M136:M138)</f>
        <v>423</v>
      </c>
      <c r="N139" s="93">
        <f>SUM(N136:N138)</f>
        <v>16.57</v>
      </c>
      <c r="O139" s="94">
        <f>SUM(O136:O138)</f>
        <v>14.99</v>
      </c>
      <c r="P139" s="94">
        <f>SUM(P136:P138)</f>
        <v>77.63</v>
      </c>
      <c r="Q139" s="95">
        <f>SUM(Q136:Q138)</f>
        <v>592.22</v>
      </c>
    </row>
    <row r="140" spans="1:19" s="119" customFormat="1" x14ac:dyDescent="0.25">
      <c r="A140" s="82" t="s">
        <v>37</v>
      </c>
      <c r="B140" s="154" t="s">
        <v>33</v>
      </c>
      <c r="C140" s="100"/>
      <c r="D140" s="94"/>
      <c r="E140" s="94"/>
      <c r="F140" s="94"/>
      <c r="G140" s="94"/>
      <c r="H140" s="101"/>
      <c r="I140" s="93"/>
      <c r="J140" s="94"/>
      <c r="K140" s="94"/>
      <c r="L140" s="95"/>
      <c r="M140" s="101"/>
      <c r="N140" s="93"/>
      <c r="O140" s="94"/>
      <c r="P140" s="94"/>
      <c r="Q140" s="95"/>
    </row>
    <row r="141" spans="1:19" s="119" customFormat="1" ht="30" x14ac:dyDescent="0.25">
      <c r="A141" s="153" t="s">
        <v>36</v>
      </c>
      <c r="B141" s="91" t="s">
        <v>180</v>
      </c>
      <c r="C141" s="185">
        <v>100</v>
      </c>
      <c r="D141" s="78">
        <v>0.5</v>
      </c>
      <c r="E141" s="78">
        <v>0</v>
      </c>
      <c r="F141" s="78">
        <v>10.1</v>
      </c>
      <c r="G141" s="78">
        <v>42.22</v>
      </c>
      <c r="H141" s="101">
        <v>50</v>
      </c>
      <c r="I141" s="77">
        <v>0</v>
      </c>
      <c r="J141" s="78">
        <v>0</v>
      </c>
      <c r="K141" s="78">
        <v>4.75</v>
      </c>
      <c r="L141" s="89">
        <v>20</v>
      </c>
      <c r="M141" s="101">
        <v>50</v>
      </c>
      <c r="N141" s="77">
        <v>0</v>
      </c>
      <c r="O141" s="78">
        <v>0</v>
      </c>
      <c r="P141" s="78">
        <v>4.75</v>
      </c>
      <c r="Q141" s="89">
        <v>20</v>
      </c>
    </row>
    <row r="142" spans="1:19" s="80" customFormat="1" ht="30" x14ac:dyDescent="0.25">
      <c r="A142" s="82" t="s">
        <v>202</v>
      </c>
      <c r="B142" s="91" t="s">
        <v>186</v>
      </c>
      <c r="C142" s="185">
        <v>50</v>
      </c>
      <c r="D142" s="78">
        <v>0</v>
      </c>
      <c r="E142" s="78">
        <v>0.05</v>
      </c>
      <c r="F142" s="78">
        <v>9.6</v>
      </c>
      <c r="G142" s="78">
        <v>38.5</v>
      </c>
      <c r="H142" s="101">
        <v>100</v>
      </c>
      <c r="I142" s="77">
        <v>0.4</v>
      </c>
      <c r="J142" s="78">
        <v>0.4</v>
      </c>
      <c r="K142" s="78">
        <v>9.8000000000000007</v>
      </c>
      <c r="L142" s="89">
        <v>47</v>
      </c>
      <c r="M142" s="101">
        <v>100</v>
      </c>
      <c r="N142" s="77">
        <v>0.4</v>
      </c>
      <c r="O142" s="78">
        <v>0.4</v>
      </c>
      <c r="P142" s="78">
        <v>9.8000000000000007</v>
      </c>
      <c r="Q142" s="89">
        <v>47</v>
      </c>
    </row>
    <row r="143" spans="1:19" s="119" customFormat="1" ht="15.75" customHeight="1" x14ac:dyDescent="0.25">
      <c r="A143" s="82"/>
      <c r="B143" s="154" t="s">
        <v>12</v>
      </c>
      <c r="C143" s="100"/>
      <c r="D143" s="78"/>
      <c r="E143" s="78"/>
      <c r="F143" s="78"/>
      <c r="G143" s="78"/>
      <c r="H143" s="101"/>
      <c r="I143" s="77"/>
      <c r="J143" s="78"/>
      <c r="K143" s="78"/>
      <c r="L143" s="89"/>
      <c r="M143" s="101"/>
      <c r="N143" s="77"/>
      <c r="O143" s="78"/>
      <c r="P143" s="78"/>
      <c r="Q143" s="89"/>
    </row>
    <row r="144" spans="1:19" s="119" customFormat="1" ht="18" hidden="1" customHeight="1" x14ac:dyDescent="0.25">
      <c r="A144" s="82"/>
      <c r="B144" s="91"/>
      <c r="C144" s="100"/>
      <c r="D144" s="78"/>
      <c r="E144" s="78"/>
      <c r="F144" s="78"/>
      <c r="G144" s="78"/>
      <c r="H144" s="101"/>
      <c r="I144" s="77"/>
      <c r="J144" s="78"/>
      <c r="K144" s="78"/>
      <c r="L144" s="89"/>
      <c r="M144" s="101"/>
      <c r="N144" s="77"/>
      <c r="O144" s="78"/>
      <c r="P144" s="78"/>
      <c r="Q144" s="89"/>
      <c r="S144" s="164"/>
    </row>
    <row r="145" spans="1:17" s="119" customFormat="1" ht="15" hidden="1" customHeight="1" x14ac:dyDescent="0.25">
      <c r="A145" s="82"/>
      <c r="B145" s="91"/>
      <c r="C145" s="100"/>
      <c r="D145" s="78"/>
      <c r="E145" s="78"/>
      <c r="F145" s="78"/>
      <c r="G145" s="78"/>
      <c r="H145" s="101"/>
      <c r="I145" s="77"/>
      <c r="J145" s="78"/>
      <c r="K145" s="78"/>
      <c r="L145" s="89"/>
      <c r="M145" s="101"/>
      <c r="N145" s="77"/>
      <c r="O145" s="78"/>
      <c r="P145" s="78"/>
      <c r="Q145" s="89"/>
    </row>
    <row r="146" spans="1:17" s="80" customFormat="1" x14ac:dyDescent="0.25">
      <c r="A146" s="82" t="s">
        <v>131</v>
      </c>
      <c r="B146" s="91" t="s">
        <v>130</v>
      </c>
      <c r="C146" s="100">
        <v>156</v>
      </c>
      <c r="D146" s="78">
        <v>3.4</v>
      </c>
      <c r="E146" s="78">
        <v>4.26</v>
      </c>
      <c r="F146" s="78">
        <v>9.24</v>
      </c>
      <c r="G146" s="78">
        <v>89.73</v>
      </c>
      <c r="H146" s="101">
        <v>206</v>
      </c>
      <c r="I146" s="77">
        <v>4.54</v>
      </c>
      <c r="J146" s="78">
        <v>5.68</v>
      </c>
      <c r="K146" s="78">
        <v>12.32</v>
      </c>
      <c r="L146" s="89">
        <v>119.64</v>
      </c>
      <c r="M146" s="101">
        <v>206</v>
      </c>
      <c r="N146" s="77">
        <v>4.54</v>
      </c>
      <c r="O146" s="78">
        <v>5.68</v>
      </c>
      <c r="P146" s="78">
        <v>12.32</v>
      </c>
      <c r="Q146" s="89">
        <v>119.64</v>
      </c>
    </row>
    <row r="147" spans="1:17" s="80" customFormat="1" x14ac:dyDescent="0.25">
      <c r="A147" s="82" t="s">
        <v>203</v>
      </c>
      <c r="B147" s="83" t="s">
        <v>204</v>
      </c>
      <c r="C147" s="100">
        <v>50</v>
      </c>
      <c r="D147" s="78">
        <v>8.92</v>
      </c>
      <c r="E147" s="78">
        <v>6.59</v>
      </c>
      <c r="F147" s="78">
        <v>20.420000000000002</v>
      </c>
      <c r="G147" s="78">
        <v>177</v>
      </c>
      <c r="H147" s="101">
        <v>70</v>
      </c>
      <c r="I147" s="77">
        <v>11.14</v>
      </c>
      <c r="J147" s="78">
        <v>8.24</v>
      </c>
      <c r="K147" s="78">
        <v>25.53</v>
      </c>
      <c r="L147" s="89">
        <v>222</v>
      </c>
      <c r="M147" s="101">
        <v>90</v>
      </c>
      <c r="N147" s="77">
        <v>16.059999999999999</v>
      </c>
      <c r="O147" s="78">
        <v>11.76</v>
      </c>
      <c r="P147" s="78">
        <v>36.76</v>
      </c>
      <c r="Q147" s="89">
        <v>285</v>
      </c>
    </row>
    <row r="148" spans="1:17" s="80" customFormat="1" x14ac:dyDescent="0.25">
      <c r="A148" s="82" t="s">
        <v>70</v>
      </c>
      <c r="B148" s="91" t="s">
        <v>119</v>
      </c>
      <c r="C148" s="100">
        <v>100</v>
      </c>
      <c r="D148" s="78">
        <v>4.42</v>
      </c>
      <c r="E148" s="78">
        <v>7.15</v>
      </c>
      <c r="F148" s="78">
        <v>21.23</v>
      </c>
      <c r="G148" s="78">
        <v>147.41999999999999</v>
      </c>
      <c r="H148" s="101">
        <v>150</v>
      </c>
      <c r="I148" s="77">
        <v>6.03</v>
      </c>
      <c r="J148" s="78">
        <v>9.75</v>
      </c>
      <c r="K148" s="78">
        <v>28.95</v>
      </c>
      <c r="L148" s="89">
        <v>201.03</v>
      </c>
      <c r="M148" s="101">
        <v>150</v>
      </c>
      <c r="N148" s="77">
        <v>6.03</v>
      </c>
      <c r="O148" s="78">
        <v>9.75</v>
      </c>
      <c r="P148" s="78">
        <v>28.95</v>
      </c>
      <c r="Q148" s="89">
        <v>201.03</v>
      </c>
    </row>
    <row r="149" spans="1:17" s="80" customFormat="1" x14ac:dyDescent="0.25">
      <c r="A149" s="82" t="s">
        <v>108</v>
      </c>
      <c r="B149" s="83" t="s">
        <v>112</v>
      </c>
      <c r="C149" s="100">
        <v>150</v>
      </c>
      <c r="D149" s="78">
        <v>0.15</v>
      </c>
      <c r="E149" s="78">
        <v>0.06</v>
      </c>
      <c r="F149" s="78">
        <v>70.28</v>
      </c>
      <c r="G149" s="78">
        <v>58.64</v>
      </c>
      <c r="H149" s="186">
        <v>180</v>
      </c>
      <c r="I149" s="85">
        <v>0.18</v>
      </c>
      <c r="J149" s="86">
        <v>7.0000000000000007E-2</v>
      </c>
      <c r="K149" s="86">
        <v>80.28</v>
      </c>
      <c r="L149" s="166">
        <v>62</v>
      </c>
      <c r="M149" s="186">
        <v>180</v>
      </c>
      <c r="N149" s="85">
        <v>0.18</v>
      </c>
      <c r="O149" s="86">
        <v>7.0000000000000007E-2</v>
      </c>
      <c r="P149" s="86">
        <v>80.28</v>
      </c>
      <c r="Q149" s="166">
        <v>62</v>
      </c>
    </row>
    <row r="150" spans="1:17" s="80" customFormat="1" x14ac:dyDescent="0.25">
      <c r="A150" s="82" t="s">
        <v>47</v>
      </c>
      <c r="B150" s="83" t="s">
        <v>136</v>
      </c>
      <c r="C150" s="100">
        <v>15</v>
      </c>
      <c r="D150" s="78">
        <v>1.19</v>
      </c>
      <c r="E150" s="78">
        <v>0.15</v>
      </c>
      <c r="F150" s="78">
        <v>7.24</v>
      </c>
      <c r="G150" s="78">
        <v>32.04</v>
      </c>
      <c r="H150" s="186">
        <v>20</v>
      </c>
      <c r="I150" s="85">
        <v>1.58</v>
      </c>
      <c r="J150" s="86">
        <v>0.2</v>
      </c>
      <c r="K150" s="86">
        <v>9.66</v>
      </c>
      <c r="L150" s="166">
        <v>42.72</v>
      </c>
      <c r="M150" s="186">
        <v>20</v>
      </c>
      <c r="N150" s="85">
        <v>1.58</v>
      </c>
      <c r="O150" s="86">
        <v>0.2</v>
      </c>
      <c r="P150" s="86">
        <v>9.66</v>
      </c>
      <c r="Q150" s="166">
        <v>42.72</v>
      </c>
    </row>
    <row r="151" spans="1:17" s="80" customFormat="1" x14ac:dyDescent="0.25">
      <c r="A151" s="82" t="s">
        <v>143</v>
      </c>
      <c r="B151" s="83" t="s">
        <v>144</v>
      </c>
      <c r="C151" s="98">
        <v>15</v>
      </c>
      <c r="D151" s="78">
        <v>0.99</v>
      </c>
      <c r="E151" s="78">
        <v>0.18</v>
      </c>
      <c r="F151" s="78">
        <v>5.01</v>
      </c>
      <c r="G151" s="78">
        <v>24.75</v>
      </c>
      <c r="H151" s="187">
        <v>20</v>
      </c>
      <c r="I151" s="85">
        <v>1.32</v>
      </c>
      <c r="J151" s="86">
        <v>0.24</v>
      </c>
      <c r="K151" s="86">
        <v>6.68</v>
      </c>
      <c r="L151" s="166">
        <v>33</v>
      </c>
      <c r="M151" s="187">
        <v>20</v>
      </c>
      <c r="N151" s="85">
        <v>1.32</v>
      </c>
      <c r="O151" s="86">
        <v>0.24</v>
      </c>
      <c r="P151" s="86">
        <v>6.68</v>
      </c>
      <c r="Q151" s="166">
        <v>33</v>
      </c>
    </row>
    <row r="152" spans="1:17" s="80" customFormat="1" x14ac:dyDescent="0.25">
      <c r="A152" s="82"/>
      <c r="B152" s="154" t="s">
        <v>13</v>
      </c>
      <c r="C152" s="94">
        <f t="shared" ref="C152:L152" si="39">SUM(C144:C151)</f>
        <v>486</v>
      </c>
      <c r="D152" s="94">
        <f t="shared" si="39"/>
        <v>19.07</v>
      </c>
      <c r="E152" s="94">
        <f t="shared" si="39"/>
        <v>18.389999999999997</v>
      </c>
      <c r="F152" s="94">
        <f t="shared" si="39"/>
        <v>133.41999999999999</v>
      </c>
      <c r="G152" s="94">
        <f t="shared" si="39"/>
        <v>529.57999999999993</v>
      </c>
      <c r="H152" s="94">
        <f t="shared" si="39"/>
        <v>646</v>
      </c>
      <c r="I152" s="93">
        <f t="shared" si="39"/>
        <v>24.79</v>
      </c>
      <c r="J152" s="188">
        <f t="shared" si="39"/>
        <v>24.18</v>
      </c>
      <c r="K152" s="188">
        <f t="shared" si="39"/>
        <v>163.41999999999999</v>
      </c>
      <c r="L152" s="189">
        <f t="shared" si="39"/>
        <v>680.39</v>
      </c>
      <c r="M152" s="94">
        <f t="shared" ref="M152:Q152" si="40">SUM(M144:M151)</f>
        <v>666</v>
      </c>
      <c r="N152" s="93">
        <f t="shared" si="40"/>
        <v>29.71</v>
      </c>
      <c r="O152" s="188">
        <f t="shared" si="40"/>
        <v>27.699999999999996</v>
      </c>
      <c r="P152" s="188">
        <f t="shared" si="40"/>
        <v>174.65</v>
      </c>
      <c r="Q152" s="189">
        <f t="shared" si="40"/>
        <v>743.39</v>
      </c>
    </row>
    <row r="153" spans="1:17" s="80" customFormat="1" x14ac:dyDescent="0.25">
      <c r="A153" s="190"/>
      <c r="B153" s="92" t="s">
        <v>52</v>
      </c>
      <c r="C153" s="191"/>
      <c r="D153" s="94"/>
      <c r="E153" s="94"/>
      <c r="F153" s="94"/>
      <c r="G153" s="94"/>
      <c r="H153" s="192"/>
      <c r="I153" s="123"/>
      <c r="J153" s="193"/>
      <c r="K153" s="193"/>
      <c r="L153" s="194"/>
      <c r="M153" s="192"/>
      <c r="N153" s="123"/>
      <c r="O153" s="193"/>
      <c r="P153" s="193"/>
      <c r="Q153" s="194"/>
    </row>
    <row r="154" spans="1:17" s="80" customFormat="1" hidden="1" x14ac:dyDescent="0.25">
      <c r="A154" s="82"/>
      <c r="B154" s="91"/>
      <c r="C154" s="100"/>
      <c r="D154" s="78"/>
      <c r="E154" s="78"/>
      <c r="F154" s="78"/>
      <c r="G154" s="78"/>
      <c r="H154" s="101"/>
      <c r="I154" s="77"/>
      <c r="J154" s="78"/>
      <c r="K154" s="78"/>
      <c r="L154" s="89"/>
      <c r="M154" s="101"/>
      <c r="N154" s="77"/>
      <c r="O154" s="78"/>
      <c r="P154" s="78"/>
      <c r="Q154" s="89"/>
    </row>
    <row r="155" spans="1:17" s="80" customFormat="1" x14ac:dyDescent="0.25">
      <c r="A155" s="82" t="s">
        <v>213</v>
      </c>
      <c r="B155" s="91" t="s">
        <v>216</v>
      </c>
      <c r="C155" s="100">
        <v>70</v>
      </c>
      <c r="D155" s="78">
        <v>4.29</v>
      </c>
      <c r="E155" s="78">
        <v>8.2200000000000006</v>
      </c>
      <c r="F155" s="78">
        <v>24.07</v>
      </c>
      <c r="G155" s="78">
        <v>145.30000000000001</v>
      </c>
      <c r="H155" s="101">
        <v>105</v>
      </c>
      <c r="I155" s="77">
        <v>6.86</v>
      </c>
      <c r="J155" s="78">
        <v>13.1</v>
      </c>
      <c r="K155" s="78">
        <v>38.4</v>
      </c>
      <c r="L155" s="89">
        <v>232</v>
      </c>
      <c r="M155" s="101">
        <v>130</v>
      </c>
      <c r="N155" s="77">
        <v>8.58</v>
      </c>
      <c r="O155" s="78">
        <v>16.440000000000001</v>
      </c>
      <c r="P155" s="78">
        <v>48.14</v>
      </c>
      <c r="Q155" s="89">
        <v>290</v>
      </c>
    </row>
    <row r="156" spans="1:17" s="80" customFormat="1" ht="17.25" customHeight="1" x14ac:dyDescent="0.25">
      <c r="A156" s="82" t="s">
        <v>34</v>
      </c>
      <c r="B156" s="91" t="s">
        <v>9</v>
      </c>
      <c r="C156" s="100">
        <v>150</v>
      </c>
      <c r="D156" s="78">
        <v>0.03</v>
      </c>
      <c r="E156" s="78">
        <v>0</v>
      </c>
      <c r="F156" s="78">
        <v>6.9</v>
      </c>
      <c r="G156" s="78">
        <v>26.49</v>
      </c>
      <c r="H156" s="101">
        <v>180</v>
      </c>
      <c r="I156" s="77">
        <v>0.04</v>
      </c>
      <c r="J156" s="78">
        <v>0</v>
      </c>
      <c r="K156" s="78">
        <v>8.2799999999999994</v>
      </c>
      <c r="L156" s="89">
        <v>31.79</v>
      </c>
      <c r="M156" s="101">
        <v>180</v>
      </c>
      <c r="N156" s="77">
        <v>0.04</v>
      </c>
      <c r="O156" s="78">
        <v>0</v>
      </c>
      <c r="P156" s="78">
        <v>8.2799999999999994</v>
      </c>
      <c r="Q156" s="89">
        <v>31.79</v>
      </c>
    </row>
    <row r="157" spans="1:17" s="80" customFormat="1" ht="17.25" hidden="1" customHeight="1" x14ac:dyDescent="0.25">
      <c r="A157" s="82"/>
      <c r="B157" s="91"/>
      <c r="C157" s="100"/>
      <c r="D157" s="78">
        <f>SUM(D155:D156)</f>
        <v>4.32</v>
      </c>
      <c r="E157" s="78"/>
      <c r="F157" s="78"/>
      <c r="G157" s="78"/>
      <c r="H157" s="101"/>
      <c r="I157" s="77"/>
      <c r="J157" s="78"/>
      <c r="K157" s="78"/>
      <c r="L157" s="89"/>
      <c r="M157" s="101"/>
      <c r="N157" s="77"/>
      <c r="O157" s="78"/>
      <c r="P157" s="78"/>
      <c r="Q157" s="89"/>
    </row>
    <row r="158" spans="1:17" s="80" customFormat="1" ht="17.25" hidden="1" customHeight="1" x14ac:dyDescent="0.25">
      <c r="A158" s="90"/>
      <c r="B158" s="91"/>
      <c r="C158" s="76"/>
      <c r="D158" s="77"/>
      <c r="E158" s="78"/>
      <c r="F158" s="78"/>
      <c r="G158" s="79"/>
      <c r="H158" s="101"/>
      <c r="I158" s="77"/>
      <c r="J158" s="78"/>
      <c r="K158" s="78"/>
      <c r="L158" s="89"/>
      <c r="M158" s="101"/>
      <c r="N158" s="77"/>
      <c r="O158" s="78"/>
      <c r="P158" s="78"/>
      <c r="Q158" s="89"/>
    </row>
    <row r="159" spans="1:17" s="119" customFormat="1" ht="23.25" customHeight="1" x14ac:dyDescent="0.25">
      <c r="A159" s="82"/>
      <c r="B159" s="83"/>
      <c r="C159" s="100"/>
      <c r="D159" s="78"/>
      <c r="E159" s="78"/>
      <c r="F159" s="78"/>
      <c r="G159" s="78"/>
      <c r="H159" s="101"/>
      <c r="I159" s="77"/>
      <c r="J159" s="78"/>
      <c r="K159" s="78"/>
      <c r="L159" s="89"/>
      <c r="M159" s="101"/>
      <c r="N159" s="77"/>
      <c r="O159" s="78"/>
      <c r="P159" s="78"/>
      <c r="Q159" s="89"/>
    </row>
    <row r="160" spans="1:17" s="119" customFormat="1" ht="17.25" customHeight="1" x14ac:dyDescent="0.25">
      <c r="A160" s="190"/>
      <c r="B160" s="195" t="s">
        <v>94</v>
      </c>
      <c r="C160" s="94">
        <f t="shared" ref="C160:L160" si="41">SUM(C154:C159)</f>
        <v>220</v>
      </c>
      <c r="D160" s="94">
        <v>4.32</v>
      </c>
      <c r="E160" s="94">
        <v>8.2200000000000006</v>
      </c>
      <c r="F160" s="94">
        <v>30.97</v>
      </c>
      <c r="G160" s="94">
        <f t="shared" si="41"/>
        <v>171.79000000000002</v>
      </c>
      <c r="H160" s="94">
        <f t="shared" si="41"/>
        <v>285</v>
      </c>
      <c r="I160" s="123">
        <f t="shared" si="41"/>
        <v>6.9</v>
      </c>
      <c r="J160" s="124">
        <f t="shared" si="41"/>
        <v>13.1</v>
      </c>
      <c r="K160" s="125">
        <f t="shared" si="41"/>
        <v>46.68</v>
      </c>
      <c r="L160" s="196">
        <f t="shared" si="41"/>
        <v>263.79000000000002</v>
      </c>
      <c r="M160" s="94">
        <f t="shared" ref="M160:Q160" si="42">SUM(M154:M159)</f>
        <v>310</v>
      </c>
      <c r="N160" s="123">
        <f t="shared" si="42"/>
        <v>8.6199999999999992</v>
      </c>
      <c r="O160" s="124">
        <f t="shared" si="42"/>
        <v>16.440000000000001</v>
      </c>
      <c r="P160" s="125">
        <f t="shared" si="42"/>
        <v>56.42</v>
      </c>
      <c r="Q160" s="196">
        <f t="shared" si="42"/>
        <v>321.79000000000002</v>
      </c>
    </row>
    <row r="161" spans="1:17" s="119" customFormat="1" ht="13.5" customHeight="1" thickBot="1" x14ac:dyDescent="0.3">
      <c r="A161" s="197"/>
      <c r="B161" s="198" t="s">
        <v>14</v>
      </c>
      <c r="C161" s="199">
        <f t="shared" ref="C161:K161" si="43">C139+C141+C142+C152+C160</f>
        <v>1215</v>
      </c>
      <c r="D161" s="199">
        <f t="shared" si="43"/>
        <v>38.06</v>
      </c>
      <c r="E161" s="199">
        <f t="shared" si="43"/>
        <v>38.669999999999995</v>
      </c>
      <c r="F161" s="199">
        <f t="shared" si="43"/>
        <v>249.42999999999998</v>
      </c>
      <c r="G161" s="199">
        <f t="shared" si="43"/>
        <v>1280.6799999999998</v>
      </c>
      <c r="H161" s="199">
        <f t="shared" si="43"/>
        <v>1504</v>
      </c>
      <c r="I161" s="199">
        <f t="shared" si="43"/>
        <v>48.66</v>
      </c>
      <c r="J161" s="199">
        <f t="shared" si="43"/>
        <v>52.67</v>
      </c>
      <c r="K161" s="199">
        <f t="shared" si="43"/>
        <v>302.27999999999997</v>
      </c>
      <c r="L161" s="199">
        <f>SUM(L139+L141+L142+L152+L160)</f>
        <v>1603.4</v>
      </c>
      <c r="M161" s="199">
        <f t="shared" ref="M161:P161" si="44">M139+M141+M142+M152+M160</f>
        <v>1549</v>
      </c>
      <c r="N161" s="199">
        <f t="shared" si="44"/>
        <v>55.3</v>
      </c>
      <c r="O161" s="199">
        <f t="shared" si="44"/>
        <v>59.53</v>
      </c>
      <c r="P161" s="199">
        <f t="shared" si="44"/>
        <v>323.25</v>
      </c>
      <c r="Q161" s="199">
        <f>SUM(Q139+Q141+Q142+Q152+Q160)</f>
        <v>1724.4</v>
      </c>
    </row>
    <row r="162" spans="1:17" s="119" customFormat="1" x14ac:dyDescent="0.25">
      <c r="A162" s="135"/>
      <c r="B162" s="135"/>
      <c r="C162" s="135"/>
      <c r="D162" s="135"/>
      <c r="E162" s="135"/>
      <c r="F162" s="135"/>
      <c r="G162" s="135"/>
      <c r="H162" s="136"/>
      <c r="I162" s="135"/>
      <c r="J162" s="135"/>
      <c r="K162" s="135"/>
      <c r="L162" s="135"/>
      <c r="M162" s="135"/>
      <c r="N162" s="135"/>
      <c r="O162" s="135"/>
      <c r="P162" s="135"/>
      <c r="Q162" s="135"/>
    </row>
    <row r="163" spans="1:17" s="119" customFormat="1" x14ac:dyDescent="0.25">
      <c r="A163" s="135"/>
      <c r="B163" s="135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</row>
    <row r="164" spans="1:17" s="119" customFormat="1" x14ac:dyDescent="0.25">
      <c r="A164" s="135"/>
      <c r="B164" s="81" t="s">
        <v>27</v>
      </c>
      <c r="C164" s="135"/>
      <c r="D164" s="135"/>
      <c r="E164" s="135"/>
      <c r="F164" s="135"/>
      <c r="G164" s="135"/>
      <c r="H164" s="157"/>
      <c r="I164" s="159"/>
      <c r="J164" s="159"/>
      <c r="K164" s="159"/>
      <c r="L164" s="159"/>
      <c r="M164" s="81" t="s">
        <v>196</v>
      </c>
      <c r="N164" s="135"/>
      <c r="O164" s="135"/>
      <c r="P164" s="135"/>
      <c r="Q164" s="159"/>
    </row>
    <row r="165" spans="1:17" s="119" customFormat="1" ht="15.75" thickBot="1" x14ac:dyDescent="0.3">
      <c r="A165" s="135"/>
      <c r="B165" s="81" t="s">
        <v>0</v>
      </c>
      <c r="C165" s="135"/>
      <c r="D165" s="136"/>
      <c r="E165" s="136"/>
      <c r="F165" s="136"/>
      <c r="G165" s="136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</row>
    <row r="166" spans="1:17" s="119" customFormat="1" ht="15" customHeight="1" x14ac:dyDescent="0.25">
      <c r="A166" s="261" t="s">
        <v>1</v>
      </c>
      <c r="B166" s="263" t="s">
        <v>2</v>
      </c>
      <c r="C166" s="234" t="s">
        <v>3</v>
      </c>
      <c r="D166" s="236" t="s">
        <v>4</v>
      </c>
      <c r="E166" s="236"/>
      <c r="F166" s="269"/>
      <c r="G166" s="239" t="s">
        <v>163</v>
      </c>
      <c r="H166" s="234" t="s">
        <v>3</v>
      </c>
      <c r="I166" s="236" t="s">
        <v>4</v>
      </c>
      <c r="J166" s="237"/>
      <c r="K166" s="238"/>
      <c r="L166" s="239" t="s">
        <v>163</v>
      </c>
      <c r="M166" s="234" t="s">
        <v>3</v>
      </c>
      <c r="N166" s="236" t="s">
        <v>4</v>
      </c>
      <c r="O166" s="237"/>
      <c r="P166" s="238"/>
      <c r="Q166" s="239" t="s">
        <v>163</v>
      </c>
    </row>
    <row r="167" spans="1:17" s="119" customFormat="1" ht="35.25" customHeight="1" thickBot="1" x14ac:dyDescent="0.3">
      <c r="A167" s="262"/>
      <c r="B167" s="264"/>
      <c r="C167" s="235"/>
      <c r="D167" s="138" t="s">
        <v>5</v>
      </c>
      <c r="E167" s="139" t="s">
        <v>6</v>
      </c>
      <c r="F167" s="200" t="s">
        <v>7</v>
      </c>
      <c r="G167" s="240"/>
      <c r="H167" s="235"/>
      <c r="I167" s="138" t="s">
        <v>5</v>
      </c>
      <c r="J167" s="139" t="s">
        <v>6</v>
      </c>
      <c r="K167" s="139" t="s">
        <v>7</v>
      </c>
      <c r="L167" s="240"/>
      <c r="M167" s="235"/>
      <c r="N167" s="138" t="s">
        <v>5</v>
      </c>
      <c r="O167" s="139" t="s">
        <v>6</v>
      </c>
      <c r="P167" s="139" t="s">
        <v>7</v>
      </c>
      <c r="Q167" s="240"/>
    </row>
    <row r="168" spans="1:17" s="119" customFormat="1" x14ac:dyDescent="0.25">
      <c r="A168" s="162"/>
      <c r="B168" s="154" t="s">
        <v>8</v>
      </c>
      <c r="C168" s="141"/>
      <c r="D168" s="142"/>
      <c r="E168" s="143"/>
      <c r="F168" s="144"/>
      <c r="G168" s="201"/>
      <c r="H168" s="141"/>
      <c r="I168" s="142"/>
      <c r="J168" s="143"/>
      <c r="K168" s="143"/>
      <c r="L168" s="145"/>
      <c r="M168" s="141"/>
      <c r="N168" s="142"/>
      <c r="O168" s="143"/>
      <c r="P168" s="143"/>
      <c r="Q168" s="145"/>
    </row>
    <row r="169" spans="1:17" s="119" customFormat="1" ht="30" customHeight="1" x14ac:dyDescent="0.25">
      <c r="A169" s="82" t="s">
        <v>190</v>
      </c>
      <c r="B169" s="91" t="s">
        <v>189</v>
      </c>
      <c r="C169" s="76">
        <v>184</v>
      </c>
      <c r="D169" s="77">
        <v>6.03</v>
      </c>
      <c r="E169" s="78">
        <v>6.17</v>
      </c>
      <c r="F169" s="79">
        <v>26.69</v>
      </c>
      <c r="G169" s="103">
        <v>184.37</v>
      </c>
      <c r="H169" s="76">
        <v>205</v>
      </c>
      <c r="I169" s="77">
        <v>6.7</v>
      </c>
      <c r="J169" s="78">
        <v>6.86</v>
      </c>
      <c r="K169" s="78">
        <v>29.66</v>
      </c>
      <c r="L169" s="89">
        <v>204.86</v>
      </c>
      <c r="M169" s="76">
        <v>205</v>
      </c>
      <c r="N169" s="77">
        <v>6.7</v>
      </c>
      <c r="O169" s="78">
        <v>6.86</v>
      </c>
      <c r="P169" s="78">
        <v>29.66</v>
      </c>
      <c r="Q169" s="89">
        <v>204.86</v>
      </c>
    </row>
    <row r="170" spans="1:17" s="119" customFormat="1" ht="18.75" customHeight="1" x14ac:dyDescent="0.25">
      <c r="A170" s="82" t="s">
        <v>34</v>
      </c>
      <c r="B170" s="83" t="s">
        <v>9</v>
      </c>
      <c r="C170" s="76">
        <v>150</v>
      </c>
      <c r="D170" s="77">
        <v>0.03</v>
      </c>
      <c r="E170" s="78">
        <v>0</v>
      </c>
      <c r="F170" s="78">
        <v>6.9</v>
      </c>
      <c r="G170" s="79">
        <v>26.49</v>
      </c>
      <c r="H170" s="76">
        <v>180</v>
      </c>
      <c r="I170" s="77">
        <v>0.04</v>
      </c>
      <c r="J170" s="78">
        <v>0</v>
      </c>
      <c r="K170" s="78">
        <v>8.2799999999999994</v>
      </c>
      <c r="L170" s="78">
        <v>31.79</v>
      </c>
      <c r="M170" s="76">
        <v>180</v>
      </c>
      <c r="N170" s="77">
        <v>0.04</v>
      </c>
      <c r="O170" s="78">
        <v>0</v>
      </c>
      <c r="P170" s="78">
        <v>8.2799999999999994</v>
      </c>
      <c r="Q170" s="78">
        <v>31.79</v>
      </c>
    </row>
    <row r="171" spans="1:17" s="119" customFormat="1" x14ac:dyDescent="0.25">
      <c r="A171" s="82" t="s">
        <v>35</v>
      </c>
      <c r="B171" s="83" t="s">
        <v>153</v>
      </c>
      <c r="C171" s="76">
        <v>25</v>
      </c>
      <c r="D171" s="77">
        <v>1.56</v>
      </c>
      <c r="E171" s="78">
        <v>3.66</v>
      </c>
      <c r="F171" s="78">
        <v>10.37</v>
      </c>
      <c r="G171" s="79">
        <v>80.7</v>
      </c>
      <c r="H171" s="76">
        <v>38</v>
      </c>
      <c r="I171" s="77">
        <v>2.35</v>
      </c>
      <c r="J171" s="78">
        <v>5.48</v>
      </c>
      <c r="K171" s="78">
        <v>15.55</v>
      </c>
      <c r="L171" s="89">
        <v>121.05</v>
      </c>
      <c r="M171" s="76">
        <v>38</v>
      </c>
      <c r="N171" s="77">
        <v>2.35</v>
      </c>
      <c r="O171" s="78">
        <v>5.48</v>
      </c>
      <c r="P171" s="78">
        <v>15.55</v>
      </c>
      <c r="Q171" s="89">
        <v>121.05</v>
      </c>
    </row>
    <row r="172" spans="1:17" s="119" customFormat="1" ht="30.75" customHeight="1" x14ac:dyDescent="0.25">
      <c r="A172" s="82"/>
      <c r="B172" s="154" t="s">
        <v>11</v>
      </c>
      <c r="C172" s="93">
        <f t="shared" ref="C172:H172" si="45">SUM(C169:C171)</f>
        <v>359</v>
      </c>
      <c r="D172" s="93">
        <f t="shared" si="45"/>
        <v>7.620000000000001</v>
      </c>
      <c r="E172" s="94">
        <f>SUM(E169:E171)</f>
        <v>9.83</v>
      </c>
      <c r="F172" s="108">
        <f>SUM(F169:F171)</f>
        <v>43.96</v>
      </c>
      <c r="G172" s="202">
        <f>SUM(G169:G171)</f>
        <v>291.56</v>
      </c>
      <c r="H172" s="202">
        <f t="shared" si="45"/>
        <v>423</v>
      </c>
      <c r="I172" s="202">
        <f>SUM(I169:I171)</f>
        <v>9.09</v>
      </c>
      <c r="J172" s="202">
        <f>SUM(J169:J171)</f>
        <v>12.34</v>
      </c>
      <c r="K172" s="202">
        <f>SUM(K169:K171)</f>
        <v>53.489999999999995</v>
      </c>
      <c r="L172" s="202">
        <f>SUM(L169:L171)</f>
        <v>357.7</v>
      </c>
      <c r="M172" s="202">
        <f t="shared" ref="M172" si="46">SUM(M169:M171)</f>
        <v>423</v>
      </c>
      <c r="N172" s="202">
        <f>SUM(N169:N171)</f>
        <v>9.09</v>
      </c>
      <c r="O172" s="202">
        <f>SUM(O169:O171)</f>
        <v>12.34</v>
      </c>
      <c r="P172" s="202">
        <f>SUM(P169:P171)</f>
        <v>53.489999999999995</v>
      </c>
      <c r="Q172" s="202">
        <f>SUM(Q169:Q171)</f>
        <v>357.7</v>
      </c>
    </row>
    <row r="173" spans="1:17" s="119" customFormat="1" x14ac:dyDescent="0.25">
      <c r="A173" s="82"/>
      <c r="B173" s="154" t="s">
        <v>33</v>
      </c>
      <c r="C173" s="76"/>
      <c r="D173" s="93"/>
      <c r="E173" s="94"/>
      <c r="F173" s="108"/>
      <c r="G173" s="202"/>
      <c r="H173" s="76"/>
      <c r="I173" s="93"/>
      <c r="J173" s="94"/>
      <c r="K173" s="94"/>
      <c r="L173" s="95"/>
      <c r="M173" s="76"/>
      <c r="N173" s="93"/>
      <c r="O173" s="94"/>
      <c r="P173" s="94"/>
      <c r="Q173" s="95"/>
    </row>
    <row r="174" spans="1:17" s="119" customFormat="1" x14ac:dyDescent="0.25">
      <c r="A174" s="203" t="s">
        <v>76</v>
      </c>
      <c r="B174" s="91" t="s">
        <v>96</v>
      </c>
      <c r="C174" s="76">
        <v>100</v>
      </c>
      <c r="D174" s="77">
        <v>0.2</v>
      </c>
      <c r="E174" s="78">
        <v>0</v>
      </c>
      <c r="F174" s="79">
        <v>11.61</v>
      </c>
      <c r="G174" s="103">
        <v>45.02</v>
      </c>
      <c r="H174" s="76"/>
      <c r="I174" s="93"/>
      <c r="J174" s="94"/>
      <c r="K174" s="94"/>
      <c r="L174" s="95"/>
      <c r="M174" s="76"/>
      <c r="N174" s="93"/>
      <c r="O174" s="94"/>
      <c r="P174" s="94"/>
      <c r="Q174" s="95"/>
    </row>
    <row r="175" spans="1:17" s="119" customFormat="1" ht="30" x14ac:dyDescent="0.25">
      <c r="A175" s="153" t="s">
        <v>36</v>
      </c>
      <c r="B175" s="91" t="s">
        <v>179</v>
      </c>
      <c r="C175" s="102"/>
      <c r="D175" s="77"/>
      <c r="E175" s="78"/>
      <c r="F175" s="79"/>
      <c r="G175" s="103"/>
      <c r="H175" s="76">
        <v>50</v>
      </c>
      <c r="I175" s="77">
        <v>0</v>
      </c>
      <c r="J175" s="78">
        <v>0</v>
      </c>
      <c r="K175" s="78">
        <v>4.75</v>
      </c>
      <c r="L175" s="89">
        <v>20</v>
      </c>
      <c r="M175" s="76">
        <v>50</v>
      </c>
      <c r="N175" s="77">
        <v>0</v>
      </c>
      <c r="O175" s="78">
        <v>0</v>
      </c>
      <c r="P175" s="78">
        <v>4.75</v>
      </c>
      <c r="Q175" s="89">
        <v>20</v>
      </c>
    </row>
    <row r="176" spans="1:17" s="80" customFormat="1" x14ac:dyDescent="0.25">
      <c r="A176" s="82" t="s">
        <v>77</v>
      </c>
      <c r="B176" s="91" t="s">
        <v>161</v>
      </c>
      <c r="C176" s="102">
        <v>50</v>
      </c>
      <c r="D176" s="77">
        <v>0.3</v>
      </c>
      <c r="E176" s="78">
        <v>0.05</v>
      </c>
      <c r="F176" s="79">
        <v>9.6</v>
      </c>
      <c r="G176" s="103">
        <v>38.5</v>
      </c>
      <c r="H176" s="76">
        <v>100</v>
      </c>
      <c r="I176" s="77">
        <v>0.4</v>
      </c>
      <c r="J176" s="78">
        <v>0.4</v>
      </c>
      <c r="K176" s="78">
        <v>9.8000000000000007</v>
      </c>
      <c r="L176" s="89">
        <v>47</v>
      </c>
      <c r="M176" s="76">
        <v>100</v>
      </c>
      <c r="N176" s="77">
        <v>0.4</v>
      </c>
      <c r="O176" s="78">
        <v>0.4</v>
      </c>
      <c r="P176" s="78">
        <v>9.8000000000000007</v>
      </c>
      <c r="Q176" s="89">
        <v>47</v>
      </c>
    </row>
    <row r="177" spans="1:17" s="119" customFormat="1" x14ac:dyDescent="0.25">
      <c r="A177" s="82"/>
      <c r="B177" s="154" t="s">
        <v>12</v>
      </c>
      <c r="C177" s="76"/>
      <c r="D177" s="77"/>
      <c r="E177" s="78"/>
      <c r="F177" s="79"/>
      <c r="G177" s="103"/>
      <c r="H177" s="76"/>
      <c r="I177" s="77"/>
      <c r="J177" s="78"/>
      <c r="K177" s="78"/>
      <c r="L177" s="89"/>
      <c r="M177" s="76"/>
      <c r="N177" s="77"/>
      <c r="O177" s="78"/>
      <c r="P177" s="78"/>
      <c r="Q177" s="89"/>
    </row>
    <row r="178" spans="1:17" s="119" customFormat="1" hidden="1" x14ac:dyDescent="0.25">
      <c r="A178" s="82"/>
      <c r="B178" s="75"/>
      <c r="C178" s="76"/>
      <c r="D178" s="204"/>
      <c r="E178" s="205"/>
      <c r="F178" s="206"/>
      <c r="G178" s="185"/>
      <c r="H178" s="76"/>
      <c r="I178" s="77"/>
      <c r="J178" s="78"/>
      <c r="K178" s="78"/>
      <c r="L178" s="89"/>
      <c r="M178" s="76"/>
      <c r="N178" s="77"/>
      <c r="O178" s="78"/>
      <c r="P178" s="78"/>
      <c r="Q178" s="89"/>
    </row>
    <row r="179" spans="1:17" s="80" customFormat="1" x14ac:dyDescent="0.25">
      <c r="A179" s="82" t="s">
        <v>195</v>
      </c>
      <c r="B179" s="91" t="s">
        <v>194</v>
      </c>
      <c r="C179" s="76">
        <v>160</v>
      </c>
      <c r="D179" s="77">
        <v>5.37</v>
      </c>
      <c r="E179" s="78">
        <v>3.72</v>
      </c>
      <c r="F179" s="79">
        <v>4.3600000000000003</v>
      </c>
      <c r="G179" s="103">
        <v>72</v>
      </c>
      <c r="H179" s="76">
        <v>211</v>
      </c>
      <c r="I179" s="77">
        <v>7.16</v>
      </c>
      <c r="J179" s="78">
        <v>4.96</v>
      </c>
      <c r="K179" s="78">
        <v>5.68</v>
      </c>
      <c r="L179" s="89">
        <v>96</v>
      </c>
      <c r="M179" s="76">
        <v>211</v>
      </c>
      <c r="N179" s="77">
        <v>7.16</v>
      </c>
      <c r="O179" s="78">
        <v>4.96</v>
      </c>
      <c r="P179" s="78">
        <v>5.68</v>
      </c>
      <c r="Q179" s="89">
        <v>96</v>
      </c>
    </row>
    <row r="180" spans="1:17" s="80" customFormat="1" ht="18.75" customHeight="1" x14ac:dyDescent="0.25">
      <c r="A180" s="82" t="s">
        <v>205</v>
      </c>
      <c r="B180" s="207" t="s">
        <v>206</v>
      </c>
      <c r="C180" s="76">
        <v>50</v>
      </c>
      <c r="D180" s="77">
        <v>14.19</v>
      </c>
      <c r="E180" s="78">
        <v>11.79</v>
      </c>
      <c r="F180" s="79">
        <v>4.42</v>
      </c>
      <c r="G180" s="103">
        <v>181</v>
      </c>
      <c r="H180" s="76">
        <v>70</v>
      </c>
      <c r="I180" s="77">
        <v>19.87</v>
      </c>
      <c r="J180" s="78">
        <v>16.510000000000002</v>
      </c>
      <c r="K180" s="79">
        <v>6.19</v>
      </c>
      <c r="L180" s="105">
        <v>253</v>
      </c>
      <c r="M180" s="76">
        <v>90</v>
      </c>
      <c r="N180" s="77">
        <v>25.54</v>
      </c>
      <c r="O180" s="78">
        <v>21.22</v>
      </c>
      <c r="P180" s="79">
        <v>7.96</v>
      </c>
      <c r="Q180" s="105">
        <v>326</v>
      </c>
    </row>
    <row r="181" spans="1:17" s="119" customFormat="1" x14ac:dyDescent="0.25">
      <c r="A181" s="82" t="s">
        <v>41</v>
      </c>
      <c r="B181" s="83" t="s">
        <v>154</v>
      </c>
      <c r="C181" s="76">
        <v>110</v>
      </c>
      <c r="D181" s="77">
        <v>4.28</v>
      </c>
      <c r="E181" s="78">
        <v>3.16</v>
      </c>
      <c r="F181" s="79">
        <v>26.9</v>
      </c>
      <c r="G181" s="103">
        <v>155.91</v>
      </c>
      <c r="H181" s="76">
        <v>150</v>
      </c>
      <c r="I181" s="77">
        <v>5.84</v>
      </c>
      <c r="J181" s="78">
        <v>4.3</v>
      </c>
      <c r="K181" s="78">
        <v>36.68</v>
      </c>
      <c r="L181" s="89">
        <v>212.61</v>
      </c>
      <c r="M181" s="76">
        <v>150</v>
      </c>
      <c r="N181" s="77">
        <v>5.84</v>
      </c>
      <c r="O181" s="78">
        <v>4.3</v>
      </c>
      <c r="P181" s="78">
        <v>36.68</v>
      </c>
      <c r="Q181" s="89">
        <v>212.61</v>
      </c>
    </row>
    <row r="182" spans="1:17" s="119" customFormat="1" x14ac:dyDescent="0.25">
      <c r="A182" s="82" t="s">
        <v>40</v>
      </c>
      <c r="B182" s="83" t="s">
        <v>39</v>
      </c>
      <c r="C182" s="76">
        <v>15</v>
      </c>
      <c r="D182" s="77">
        <v>0.19</v>
      </c>
      <c r="E182" s="78">
        <v>1.04</v>
      </c>
      <c r="F182" s="79">
        <v>0.66</v>
      </c>
      <c r="G182" s="103">
        <v>12.79</v>
      </c>
      <c r="H182" s="76">
        <v>30</v>
      </c>
      <c r="I182" s="77">
        <v>0.38</v>
      </c>
      <c r="J182" s="78">
        <v>2.0699999999999998</v>
      </c>
      <c r="K182" s="78">
        <v>1.31</v>
      </c>
      <c r="L182" s="89">
        <v>25.58</v>
      </c>
      <c r="M182" s="76">
        <v>30</v>
      </c>
      <c r="N182" s="77">
        <v>0.38</v>
      </c>
      <c r="O182" s="78">
        <v>2.0699999999999998</v>
      </c>
      <c r="P182" s="78">
        <v>1.31</v>
      </c>
      <c r="Q182" s="89">
        <v>25.58</v>
      </c>
    </row>
    <row r="183" spans="1:17" s="119" customFormat="1" ht="18" customHeight="1" x14ac:dyDescent="0.25">
      <c r="A183" s="82" t="s">
        <v>84</v>
      </c>
      <c r="B183" s="83" t="s">
        <v>62</v>
      </c>
      <c r="C183" s="76">
        <v>150</v>
      </c>
      <c r="D183" s="77">
        <v>0.21</v>
      </c>
      <c r="E183" s="78">
        <v>0</v>
      </c>
      <c r="F183" s="79">
        <v>15.43</v>
      </c>
      <c r="G183" s="103">
        <v>59.61</v>
      </c>
      <c r="H183" s="76">
        <v>180</v>
      </c>
      <c r="I183" s="77">
        <v>0.25</v>
      </c>
      <c r="J183" s="78">
        <v>0</v>
      </c>
      <c r="K183" s="78">
        <v>18.52</v>
      </c>
      <c r="L183" s="89">
        <v>71.53</v>
      </c>
      <c r="M183" s="76">
        <v>180</v>
      </c>
      <c r="N183" s="77">
        <v>0.25</v>
      </c>
      <c r="O183" s="78">
        <v>0</v>
      </c>
      <c r="P183" s="78">
        <v>18.52</v>
      </c>
      <c r="Q183" s="89">
        <v>71.53</v>
      </c>
    </row>
    <row r="184" spans="1:17" s="119" customFormat="1" ht="15" customHeight="1" x14ac:dyDescent="0.25">
      <c r="A184" s="82" t="s">
        <v>47</v>
      </c>
      <c r="B184" s="83" t="s">
        <v>136</v>
      </c>
      <c r="C184" s="76">
        <v>15</v>
      </c>
      <c r="D184" s="77">
        <v>1.19</v>
      </c>
      <c r="E184" s="78">
        <v>0.15</v>
      </c>
      <c r="F184" s="78">
        <v>7.24</v>
      </c>
      <c r="G184" s="79">
        <v>32.04</v>
      </c>
      <c r="H184" s="84">
        <v>20</v>
      </c>
      <c r="I184" s="85">
        <v>1.58</v>
      </c>
      <c r="J184" s="86">
        <v>0.2</v>
      </c>
      <c r="K184" s="86">
        <v>9.66</v>
      </c>
      <c r="L184" s="166">
        <v>42.72</v>
      </c>
      <c r="M184" s="84">
        <v>20</v>
      </c>
      <c r="N184" s="85">
        <v>1.58</v>
      </c>
      <c r="O184" s="86">
        <v>0.2</v>
      </c>
      <c r="P184" s="86">
        <v>9.66</v>
      </c>
      <c r="Q184" s="166">
        <v>42.72</v>
      </c>
    </row>
    <row r="185" spans="1:17" s="119" customFormat="1" ht="15" customHeight="1" x14ac:dyDescent="0.25">
      <c r="A185" s="82" t="s">
        <v>143</v>
      </c>
      <c r="B185" s="83" t="s">
        <v>144</v>
      </c>
      <c r="C185" s="98">
        <v>15</v>
      </c>
      <c r="D185" s="77">
        <v>0.99</v>
      </c>
      <c r="E185" s="78">
        <v>0.18</v>
      </c>
      <c r="F185" s="79">
        <v>5.01</v>
      </c>
      <c r="G185" s="99">
        <v>24.75</v>
      </c>
      <c r="H185" s="191">
        <v>20</v>
      </c>
      <c r="I185" s="208">
        <v>1.32</v>
      </c>
      <c r="J185" s="208">
        <v>0.24</v>
      </c>
      <c r="K185" s="208">
        <v>6.68</v>
      </c>
      <c r="L185" s="208">
        <v>33</v>
      </c>
      <c r="M185" s="191">
        <v>20</v>
      </c>
      <c r="N185" s="208">
        <v>1.32</v>
      </c>
      <c r="O185" s="208">
        <v>0.24</v>
      </c>
      <c r="P185" s="208">
        <v>6.68</v>
      </c>
      <c r="Q185" s="208">
        <v>33</v>
      </c>
    </row>
    <row r="186" spans="1:17" s="119" customFormat="1" ht="15" customHeight="1" x14ac:dyDescent="0.25">
      <c r="A186" s="82"/>
      <c r="B186" s="154" t="s">
        <v>13</v>
      </c>
      <c r="C186" s="93">
        <f t="shared" ref="C186:L186" si="47">SUM(C178:C185)</f>
        <v>515</v>
      </c>
      <c r="D186" s="93">
        <f t="shared" si="47"/>
        <v>26.42</v>
      </c>
      <c r="E186" s="94">
        <f t="shared" si="47"/>
        <v>20.04</v>
      </c>
      <c r="F186" s="108">
        <f t="shared" si="47"/>
        <v>64.02</v>
      </c>
      <c r="G186" s="202">
        <f t="shared" si="47"/>
        <v>538.1</v>
      </c>
      <c r="H186" s="202">
        <f t="shared" si="47"/>
        <v>681</v>
      </c>
      <c r="I186" s="202">
        <f t="shared" si="47"/>
        <v>36.400000000000006</v>
      </c>
      <c r="J186" s="202">
        <f t="shared" si="47"/>
        <v>28.28</v>
      </c>
      <c r="K186" s="202">
        <f t="shared" si="47"/>
        <v>84.72</v>
      </c>
      <c r="L186" s="202">
        <f t="shared" si="47"/>
        <v>734.44</v>
      </c>
      <c r="M186" s="202">
        <f t="shared" ref="M186:Q186" si="48">SUM(M178:M185)</f>
        <v>701</v>
      </c>
      <c r="N186" s="202">
        <f t="shared" si="48"/>
        <v>42.070000000000007</v>
      </c>
      <c r="O186" s="202">
        <f t="shared" si="48"/>
        <v>32.99</v>
      </c>
      <c r="P186" s="202">
        <f t="shared" si="48"/>
        <v>86.490000000000009</v>
      </c>
      <c r="Q186" s="202">
        <f t="shared" si="48"/>
        <v>807.44</v>
      </c>
    </row>
    <row r="187" spans="1:17" s="119" customFormat="1" x14ac:dyDescent="0.25">
      <c r="A187" s="74"/>
      <c r="B187" s="92" t="s">
        <v>52</v>
      </c>
      <c r="C187" s="76"/>
      <c r="D187" s="77"/>
      <c r="E187" s="78"/>
      <c r="F187" s="78"/>
      <c r="G187" s="79"/>
      <c r="H187" s="76"/>
      <c r="I187" s="93"/>
      <c r="J187" s="94"/>
      <c r="K187" s="94"/>
      <c r="L187" s="95"/>
      <c r="M187" s="76"/>
      <c r="N187" s="93"/>
      <c r="O187" s="94"/>
      <c r="P187" s="94"/>
      <c r="Q187" s="95"/>
    </row>
    <row r="188" spans="1:17" s="119" customFormat="1" hidden="1" x14ac:dyDescent="0.25">
      <c r="A188" s="74"/>
      <c r="B188" s="83"/>
      <c r="C188" s="76"/>
      <c r="D188" s="77"/>
      <c r="E188" s="78"/>
      <c r="F188" s="78"/>
      <c r="G188" s="79"/>
      <c r="H188" s="76"/>
      <c r="I188" s="77"/>
      <c r="J188" s="78"/>
      <c r="K188" s="78"/>
      <c r="L188" s="78"/>
      <c r="M188" s="76"/>
      <c r="N188" s="77"/>
      <c r="O188" s="78"/>
      <c r="P188" s="78"/>
      <c r="Q188" s="78"/>
    </row>
    <row r="189" spans="1:17" s="80" customFormat="1" x14ac:dyDescent="0.25">
      <c r="A189" s="74" t="s">
        <v>113</v>
      </c>
      <c r="B189" s="83" t="s">
        <v>114</v>
      </c>
      <c r="C189" s="76">
        <v>80</v>
      </c>
      <c r="D189" s="77">
        <v>18.649999999999999</v>
      </c>
      <c r="E189" s="78">
        <v>16.46</v>
      </c>
      <c r="F189" s="78">
        <v>38.04</v>
      </c>
      <c r="G189" s="79">
        <v>246.1</v>
      </c>
      <c r="H189" s="76">
        <v>100</v>
      </c>
      <c r="I189" s="77">
        <v>18.649999999999999</v>
      </c>
      <c r="J189" s="78">
        <v>16.46</v>
      </c>
      <c r="K189" s="78">
        <v>38.04</v>
      </c>
      <c r="L189" s="78">
        <v>374.4</v>
      </c>
      <c r="M189" s="76">
        <v>100</v>
      </c>
      <c r="N189" s="77">
        <v>18.649999999999999</v>
      </c>
      <c r="O189" s="78">
        <v>16.46</v>
      </c>
      <c r="P189" s="78">
        <v>38.04</v>
      </c>
      <c r="Q189" s="78">
        <v>374.4</v>
      </c>
    </row>
    <row r="190" spans="1:17" s="80" customFormat="1" x14ac:dyDescent="0.25">
      <c r="A190" s="74" t="s">
        <v>45</v>
      </c>
      <c r="B190" s="120" t="s">
        <v>43</v>
      </c>
      <c r="C190" s="76">
        <v>15</v>
      </c>
      <c r="D190" s="77">
        <v>1.08</v>
      </c>
      <c r="E190" s="78">
        <v>1.26</v>
      </c>
      <c r="F190" s="78">
        <v>8.34</v>
      </c>
      <c r="G190" s="79">
        <v>49.2</v>
      </c>
      <c r="H190" s="76">
        <v>20</v>
      </c>
      <c r="I190" s="77">
        <v>1.44</v>
      </c>
      <c r="J190" s="78">
        <v>1.7</v>
      </c>
      <c r="K190" s="78">
        <v>11.1</v>
      </c>
      <c r="L190" s="78">
        <v>65.599999999999994</v>
      </c>
      <c r="M190" s="76">
        <v>20</v>
      </c>
      <c r="N190" s="77">
        <v>1.44</v>
      </c>
      <c r="O190" s="78">
        <v>1.7</v>
      </c>
      <c r="P190" s="78">
        <v>11.1</v>
      </c>
      <c r="Q190" s="78">
        <v>65.599999999999994</v>
      </c>
    </row>
    <row r="191" spans="1:17" s="80" customFormat="1" ht="16.5" hidden="1" customHeight="1" x14ac:dyDescent="0.25">
      <c r="A191" s="74"/>
      <c r="B191" s="120"/>
      <c r="C191" s="76"/>
      <c r="D191" s="77"/>
      <c r="E191" s="78"/>
      <c r="F191" s="78"/>
      <c r="G191" s="79"/>
      <c r="H191" s="76"/>
      <c r="I191" s="77"/>
      <c r="J191" s="78"/>
      <c r="K191" s="78"/>
      <c r="L191" s="78"/>
      <c r="M191" s="76"/>
      <c r="N191" s="77"/>
      <c r="O191" s="78"/>
      <c r="P191" s="78"/>
      <c r="Q191" s="78"/>
    </row>
    <row r="192" spans="1:17" s="119" customFormat="1" x14ac:dyDescent="0.25">
      <c r="A192" s="74" t="s">
        <v>46</v>
      </c>
      <c r="B192" s="120" t="s">
        <v>65</v>
      </c>
      <c r="C192" s="76">
        <v>150</v>
      </c>
      <c r="D192" s="77">
        <v>4.3499999999999996</v>
      </c>
      <c r="E192" s="78">
        <v>4.8</v>
      </c>
      <c r="F192" s="78">
        <v>7.05</v>
      </c>
      <c r="G192" s="79">
        <v>90</v>
      </c>
      <c r="H192" s="76">
        <v>180</v>
      </c>
      <c r="I192" s="77">
        <v>5.22</v>
      </c>
      <c r="J192" s="78">
        <v>5.76</v>
      </c>
      <c r="K192" s="78">
        <v>8.4600000000000009</v>
      </c>
      <c r="L192" s="78">
        <v>108</v>
      </c>
      <c r="M192" s="76">
        <v>180</v>
      </c>
      <c r="N192" s="77">
        <v>5.22</v>
      </c>
      <c r="O192" s="78">
        <v>5.76</v>
      </c>
      <c r="P192" s="78">
        <v>8.4600000000000009</v>
      </c>
      <c r="Q192" s="78">
        <v>108</v>
      </c>
    </row>
    <row r="193" spans="1:17" s="119" customFormat="1" x14ac:dyDescent="0.25">
      <c r="A193" s="74"/>
      <c r="B193" s="120"/>
      <c r="C193" s="76"/>
      <c r="D193" s="77"/>
      <c r="E193" s="78"/>
      <c r="F193" s="78"/>
      <c r="G193" s="79"/>
      <c r="H193" s="76"/>
      <c r="I193" s="77"/>
      <c r="J193" s="78"/>
      <c r="K193" s="78"/>
      <c r="L193" s="78"/>
      <c r="M193" s="76"/>
      <c r="N193" s="77"/>
      <c r="O193" s="78"/>
      <c r="P193" s="78"/>
      <c r="Q193" s="78"/>
    </row>
    <row r="194" spans="1:17" s="119" customFormat="1" x14ac:dyDescent="0.25">
      <c r="A194" s="171"/>
      <c r="B194" s="154" t="s">
        <v>23</v>
      </c>
      <c r="C194" s="93">
        <f t="shared" ref="C194:E194" si="49">SUM(C188:C193)</f>
        <v>245</v>
      </c>
      <c r="D194" s="93">
        <f t="shared" si="49"/>
        <v>24.08</v>
      </c>
      <c r="E194" s="93">
        <f t="shared" si="49"/>
        <v>22.520000000000003</v>
      </c>
      <c r="F194" s="93">
        <f t="shared" ref="F194:L194" si="50">SUM(F188:F193)</f>
        <v>53.429999999999993</v>
      </c>
      <c r="G194" s="93">
        <f t="shared" si="50"/>
        <v>385.3</v>
      </c>
      <c r="H194" s="93">
        <f t="shared" si="50"/>
        <v>300</v>
      </c>
      <c r="I194" s="93">
        <f t="shared" si="50"/>
        <v>25.31</v>
      </c>
      <c r="J194" s="93">
        <f t="shared" si="50"/>
        <v>23.92</v>
      </c>
      <c r="K194" s="93">
        <f t="shared" si="50"/>
        <v>57.6</v>
      </c>
      <c r="L194" s="93">
        <f t="shared" si="50"/>
        <v>548</v>
      </c>
      <c r="M194" s="93">
        <f t="shared" ref="M194:Q194" si="51">SUM(M188:M193)</f>
        <v>300</v>
      </c>
      <c r="N194" s="93">
        <f t="shared" si="51"/>
        <v>25.31</v>
      </c>
      <c r="O194" s="93">
        <f t="shared" si="51"/>
        <v>23.92</v>
      </c>
      <c r="P194" s="93">
        <f t="shared" si="51"/>
        <v>57.6</v>
      </c>
      <c r="Q194" s="93">
        <f t="shared" si="51"/>
        <v>548</v>
      </c>
    </row>
    <row r="195" spans="1:17" s="119" customFormat="1" ht="15.75" thickBot="1" x14ac:dyDescent="0.3">
      <c r="A195" s="173"/>
      <c r="B195" s="198" t="s">
        <v>14</v>
      </c>
      <c r="C195" s="156">
        <f t="shared" ref="C195:K195" si="52">C172+C174+C175+C186+C194</f>
        <v>1219</v>
      </c>
      <c r="D195" s="156">
        <f t="shared" si="52"/>
        <v>58.32</v>
      </c>
      <c r="E195" s="156">
        <f t="shared" si="52"/>
        <v>52.39</v>
      </c>
      <c r="F195" s="156">
        <f t="shared" si="52"/>
        <v>173.01999999999998</v>
      </c>
      <c r="G195" s="156">
        <f t="shared" si="52"/>
        <v>1259.98</v>
      </c>
      <c r="H195" s="156">
        <f t="shared" si="52"/>
        <v>1454</v>
      </c>
      <c r="I195" s="156">
        <f t="shared" si="52"/>
        <v>70.800000000000011</v>
      </c>
      <c r="J195" s="156">
        <f t="shared" si="52"/>
        <v>64.540000000000006</v>
      </c>
      <c r="K195" s="156">
        <f t="shared" si="52"/>
        <v>200.55999999999997</v>
      </c>
      <c r="L195" s="156">
        <f>SUM(L172+L175+L176+L186+L194)</f>
        <v>1707.14</v>
      </c>
      <c r="M195" s="156">
        <f t="shared" ref="M195:P195" si="53">M172+M174+M175+M186+M194</f>
        <v>1474</v>
      </c>
      <c r="N195" s="156">
        <f t="shared" si="53"/>
        <v>76.470000000000013</v>
      </c>
      <c r="O195" s="156">
        <f t="shared" si="53"/>
        <v>69.25</v>
      </c>
      <c r="P195" s="156">
        <f t="shared" si="53"/>
        <v>202.33</v>
      </c>
      <c r="Q195" s="156">
        <f>SUM(Q172+Q175+Q176+Q186+Q194)</f>
        <v>1780.14</v>
      </c>
    </row>
    <row r="196" spans="1:17" s="119" customFormat="1" x14ac:dyDescent="0.25">
      <c r="A196" s="135"/>
      <c r="B196" s="135"/>
      <c r="C196" s="135"/>
      <c r="D196" s="135"/>
      <c r="E196" s="135"/>
      <c r="F196" s="135"/>
      <c r="G196" s="137"/>
      <c r="H196" s="157"/>
      <c r="I196" s="158"/>
      <c r="J196" s="158"/>
      <c r="K196" s="158"/>
      <c r="L196" s="158"/>
      <c r="M196" s="157"/>
      <c r="N196" s="158"/>
      <c r="O196" s="158"/>
      <c r="P196" s="158"/>
      <c r="Q196" s="158"/>
    </row>
    <row r="197" spans="1:17" s="119" customFormat="1" x14ac:dyDescent="0.25">
      <c r="A197" s="135"/>
      <c r="B197" s="135"/>
      <c r="C197" s="135"/>
      <c r="D197" s="135"/>
      <c r="E197" s="135"/>
      <c r="F197" s="135"/>
      <c r="G197" s="137"/>
      <c r="H197" s="157"/>
      <c r="I197" s="159"/>
      <c r="J197" s="159"/>
      <c r="K197" s="159"/>
      <c r="L197" s="159"/>
      <c r="M197" s="157"/>
      <c r="N197" s="159"/>
      <c r="O197" s="159"/>
      <c r="P197" s="159"/>
      <c r="Q197" s="159"/>
    </row>
    <row r="198" spans="1:17" s="119" customFormat="1" x14ac:dyDescent="0.25">
      <c r="A198" s="135"/>
      <c r="B198" s="81" t="s">
        <v>28</v>
      </c>
      <c r="C198" s="135"/>
      <c r="D198" s="135"/>
      <c r="E198" s="135"/>
      <c r="F198" s="135"/>
      <c r="G198" s="135"/>
      <c r="H198" s="157"/>
      <c r="I198" s="159"/>
      <c r="J198" s="159"/>
      <c r="K198" s="159"/>
      <c r="L198" s="159"/>
      <c r="M198" s="81" t="s">
        <v>196</v>
      </c>
      <c r="N198" s="135"/>
      <c r="O198" s="135"/>
      <c r="P198" s="135"/>
      <c r="Q198" s="159"/>
    </row>
    <row r="199" spans="1:17" s="119" customFormat="1" ht="15.75" thickBot="1" x14ac:dyDescent="0.3">
      <c r="A199" s="135"/>
      <c r="B199" s="81" t="s">
        <v>15</v>
      </c>
      <c r="C199" s="135"/>
      <c r="D199" s="136"/>
      <c r="E199" s="136"/>
      <c r="F199" s="136"/>
      <c r="G199" s="175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</row>
    <row r="200" spans="1:17" s="119" customFormat="1" ht="15" customHeight="1" x14ac:dyDescent="0.25">
      <c r="A200" s="261" t="s">
        <v>1</v>
      </c>
      <c r="B200" s="263" t="s">
        <v>2</v>
      </c>
      <c r="C200" s="234" t="s">
        <v>3</v>
      </c>
      <c r="D200" s="236" t="s">
        <v>4</v>
      </c>
      <c r="E200" s="236"/>
      <c r="F200" s="242"/>
      <c r="G200" s="239" t="s">
        <v>163</v>
      </c>
      <c r="H200" s="234" t="s">
        <v>3</v>
      </c>
      <c r="I200" s="236" t="s">
        <v>4</v>
      </c>
      <c r="J200" s="237"/>
      <c r="K200" s="238"/>
      <c r="L200" s="239" t="s">
        <v>163</v>
      </c>
      <c r="M200" s="234" t="s">
        <v>3</v>
      </c>
      <c r="N200" s="236" t="s">
        <v>4</v>
      </c>
      <c r="O200" s="237"/>
      <c r="P200" s="238"/>
      <c r="Q200" s="239" t="s">
        <v>163</v>
      </c>
    </row>
    <row r="201" spans="1:17" s="119" customFormat="1" ht="30.75" customHeight="1" thickBot="1" x14ac:dyDescent="0.3">
      <c r="A201" s="262"/>
      <c r="B201" s="264"/>
      <c r="C201" s="235"/>
      <c r="D201" s="138" t="s">
        <v>5</v>
      </c>
      <c r="E201" s="139" t="s">
        <v>6</v>
      </c>
      <c r="F201" s="139" t="s">
        <v>7</v>
      </c>
      <c r="G201" s="240"/>
      <c r="H201" s="235"/>
      <c r="I201" s="138" t="s">
        <v>5</v>
      </c>
      <c r="J201" s="139" t="s">
        <v>6</v>
      </c>
      <c r="K201" s="139" t="s">
        <v>7</v>
      </c>
      <c r="L201" s="240"/>
      <c r="M201" s="235"/>
      <c r="N201" s="138" t="s">
        <v>5</v>
      </c>
      <c r="O201" s="139" t="s">
        <v>6</v>
      </c>
      <c r="P201" s="139" t="s">
        <v>7</v>
      </c>
      <c r="Q201" s="240"/>
    </row>
    <row r="202" spans="1:17" s="119" customFormat="1" x14ac:dyDescent="0.25">
      <c r="A202" s="162"/>
      <c r="B202" s="154" t="s">
        <v>8</v>
      </c>
      <c r="C202" s="141"/>
      <c r="D202" s="142"/>
      <c r="E202" s="143"/>
      <c r="F202" s="143"/>
      <c r="G202" s="144"/>
      <c r="H202" s="141"/>
      <c r="I202" s="142"/>
      <c r="J202" s="143"/>
      <c r="K202" s="143"/>
      <c r="L202" s="145"/>
      <c r="M202" s="141"/>
      <c r="N202" s="142"/>
      <c r="O202" s="143"/>
      <c r="P202" s="143"/>
      <c r="Q202" s="145"/>
    </row>
    <row r="203" spans="1:17" s="119" customFormat="1" ht="31.5" customHeight="1" x14ac:dyDescent="0.25">
      <c r="A203" s="82" t="s">
        <v>101</v>
      </c>
      <c r="B203" s="91" t="s">
        <v>191</v>
      </c>
      <c r="C203" s="76">
        <v>184</v>
      </c>
      <c r="D203" s="77">
        <v>4.91</v>
      </c>
      <c r="E203" s="78">
        <v>5.8</v>
      </c>
      <c r="F203" s="78">
        <v>29.77</v>
      </c>
      <c r="G203" s="79">
        <v>188.59</v>
      </c>
      <c r="H203" s="76">
        <v>205</v>
      </c>
      <c r="I203" s="77">
        <v>5.46</v>
      </c>
      <c r="J203" s="78">
        <v>6.44</v>
      </c>
      <c r="K203" s="78">
        <v>33.08</v>
      </c>
      <c r="L203" s="89">
        <v>209.54</v>
      </c>
      <c r="M203" s="76">
        <v>205</v>
      </c>
      <c r="N203" s="77">
        <v>5.46</v>
      </c>
      <c r="O203" s="78">
        <v>6.44</v>
      </c>
      <c r="P203" s="78">
        <v>33.08</v>
      </c>
      <c r="Q203" s="89">
        <v>209.54</v>
      </c>
    </row>
    <row r="204" spans="1:17" s="119" customFormat="1" ht="18.75" customHeight="1" x14ac:dyDescent="0.25">
      <c r="A204" s="82" t="s">
        <v>74</v>
      </c>
      <c r="B204" s="209" t="s">
        <v>19</v>
      </c>
      <c r="C204" s="76">
        <v>150</v>
      </c>
      <c r="D204" s="77">
        <v>3.09</v>
      </c>
      <c r="E204" s="78">
        <v>2.97</v>
      </c>
      <c r="F204" s="78">
        <v>18.87</v>
      </c>
      <c r="G204" s="79">
        <v>112.69</v>
      </c>
      <c r="H204" s="76">
        <v>180</v>
      </c>
      <c r="I204" s="77">
        <v>3.71</v>
      </c>
      <c r="J204" s="78">
        <v>3.56</v>
      </c>
      <c r="K204" s="78">
        <v>22.64</v>
      </c>
      <c r="L204" s="78">
        <v>135.22999999999999</v>
      </c>
      <c r="M204" s="76">
        <v>180</v>
      </c>
      <c r="N204" s="77">
        <v>3.71</v>
      </c>
      <c r="O204" s="78">
        <v>3.56</v>
      </c>
      <c r="P204" s="78">
        <v>22.64</v>
      </c>
      <c r="Q204" s="78">
        <v>135.22999999999999</v>
      </c>
    </row>
    <row r="205" spans="1:17" s="119" customFormat="1" x14ac:dyDescent="0.25">
      <c r="A205" s="82" t="s">
        <v>49</v>
      </c>
      <c r="B205" s="83" t="s">
        <v>151</v>
      </c>
      <c r="C205" s="76">
        <v>28</v>
      </c>
      <c r="D205" s="77">
        <v>2.48</v>
      </c>
      <c r="E205" s="78">
        <v>4.22</v>
      </c>
      <c r="F205" s="78">
        <v>10.35</v>
      </c>
      <c r="G205" s="79">
        <v>89.6</v>
      </c>
      <c r="H205" s="76">
        <v>42</v>
      </c>
      <c r="I205" s="77">
        <v>3.72</v>
      </c>
      <c r="J205" s="78">
        <v>6.33</v>
      </c>
      <c r="K205" s="78">
        <v>15.52</v>
      </c>
      <c r="L205" s="89">
        <v>134.4</v>
      </c>
      <c r="M205" s="76">
        <v>42</v>
      </c>
      <c r="N205" s="77">
        <v>3.72</v>
      </c>
      <c r="O205" s="78">
        <v>6.33</v>
      </c>
      <c r="P205" s="78">
        <v>15.52</v>
      </c>
      <c r="Q205" s="89">
        <v>134.4</v>
      </c>
    </row>
    <row r="206" spans="1:17" s="119" customFormat="1" x14ac:dyDescent="0.25">
      <c r="A206" s="82"/>
      <c r="B206" s="154" t="s">
        <v>11</v>
      </c>
      <c r="C206" s="93">
        <f t="shared" ref="C206:F206" si="54">SUM(C203:C205)</f>
        <v>362</v>
      </c>
      <c r="D206" s="93">
        <f t="shared" si="54"/>
        <v>10.48</v>
      </c>
      <c r="E206" s="94">
        <f t="shared" si="54"/>
        <v>12.989999999999998</v>
      </c>
      <c r="F206" s="94">
        <f t="shared" si="54"/>
        <v>58.99</v>
      </c>
      <c r="G206" s="108">
        <f t="shared" ref="G206:L206" si="55">SUM(G203:G205)</f>
        <v>390.88</v>
      </c>
      <c r="H206" s="108">
        <f t="shared" si="55"/>
        <v>427</v>
      </c>
      <c r="I206" s="108">
        <f t="shared" si="55"/>
        <v>12.89</v>
      </c>
      <c r="J206" s="108">
        <f t="shared" si="55"/>
        <v>16.329999999999998</v>
      </c>
      <c r="K206" s="108">
        <f t="shared" si="55"/>
        <v>71.239999999999995</v>
      </c>
      <c r="L206" s="108">
        <f t="shared" si="55"/>
        <v>479.16999999999996</v>
      </c>
      <c r="M206" s="108">
        <f t="shared" ref="M206:Q206" si="56">SUM(M203:M205)</f>
        <v>427</v>
      </c>
      <c r="N206" s="108">
        <f t="shared" si="56"/>
        <v>12.89</v>
      </c>
      <c r="O206" s="108">
        <f t="shared" si="56"/>
        <v>16.329999999999998</v>
      </c>
      <c r="P206" s="108">
        <f t="shared" si="56"/>
        <v>71.239999999999995</v>
      </c>
      <c r="Q206" s="108">
        <f t="shared" si="56"/>
        <v>479.16999999999996</v>
      </c>
    </row>
    <row r="207" spans="1:17" s="119" customFormat="1" x14ac:dyDescent="0.25">
      <c r="A207" s="82"/>
      <c r="B207" s="154" t="s">
        <v>33</v>
      </c>
      <c r="C207" s="76"/>
      <c r="D207" s="93"/>
      <c r="E207" s="94"/>
      <c r="F207" s="94"/>
      <c r="G207" s="108"/>
      <c r="H207" s="76"/>
      <c r="I207" s="93"/>
      <c r="J207" s="94"/>
      <c r="K207" s="94"/>
      <c r="L207" s="95"/>
      <c r="M207" s="76"/>
      <c r="N207" s="93"/>
      <c r="O207" s="94"/>
      <c r="P207" s="94"/>
      <c r="Q207" s="95"/>
    </row>
    <row r="208" spans="1:17" s="119" customFormat="1" x14ac:dyDescent="0.25">
      <c r="A208" s="82" t="s">
        <v>37</v>
      </c>
      <c r="B208" s="91" t="s">
        <v>54</v>
      </c>
      <c r="C208" s="102">
        <v>100</v>
      </c>
      <c r="D208" s="77">
        <v>0.5</v>
      </c>
      <c r="E208" s="78">
        <v>0</v>
      </c>
      <c r="F208" s="78">
        <v>10.1</v>
      </c>
      <c r="G208" s="79">
        <v>42.22</v>
      </c>
      <c r="H208" s="102"/>
      <c r="I208" s="77"/>
      <c r="J208" s="78"/>
      <c r="K208" s="78"/>
      <c r="L208" s="89"/>
      <c r="M208" s="102"/>
      <c r="N208" s="77"/>
      <c r="O208" s="78"/>
      <c r="P208" s="78"/>
      <c r="Q208" s="89"/>
    </row>
    <row r="209" spans="1:17" s="119" customFormat="1" ht="30" x14ac:dyDescent="0.25">
      <c r="A209" s="153" t="s">
        <v>36</v>
      </c>
      <c r="B209" s="91" t="s">
        <v>181</v>
      </c>
      <c r="C209" s="102"/>
      <c r="D209" s="77"/>
      <c r="E209" s="78"/>
      <c r="F209" s="78"/>
      <c r="G209" s="79"/>
      <c r="H209" s="102">
        <v>50</v>
      </c>
      <c r="I209" s="77">
        <v>0</v>
      </c>
      <c r="J209" s="78">
        <v>0</v>
      </c>
      <c r="K209" s="78">
        <v>4.75</v>
      </c>
      <c r="L209" s="89">
        <v>20</v>
      </c>
      <c r="M209" s="102">
        <v>50</v>
      </c>
      <c r="N209" s="77">
        <v>0</v>
      </c>
      <c r="O209" s="78">
        <v>0</v>
      </c>
      <c r="P209" s="78">
        <v>4.75</v>
      </c>
      <c r="Q209" s="89">
        <v>20</v>
      </c>
    </row>
    <row r="210" spans="1:17" s="119" customFormat="1" x14ac:dyDescent="0.25">
      <c r="A210" s="82"/>
      <c r="B210" s="154" t="s">
        <v>12</v>
      </c>
      <c r="C210" s="76"/>
      <c r="D210" s="77"/>
      <c r="E210" s="78"/>
      <c r="F210" s="78"/>
      <c r="G210" s="79"/>
      <c r="H210" s="76"/>
      <c r="I210" s="77"/>
      <c r="J210" s="78"/>
      <c r="K210" s="78"/>
      <c r="L210" s="89"/>
      <c r="M210" s="76"/>
      <c r="N210" s="77"/>
      <c r="O210" s="78"/>
      <c r="P210" s="78"/>
      <c r="Q210" s="89"/>
    </row>
    <row r="211" spans="1:17" s="80" customFormat="1" x14ac:dyDescent="0.25">
      <c r="A211" s="74" t="s">
        <v>167</v>
      </c>
      <c r="B211" s="91" t="s">
        <v>197</v>
      </c>
      <c r="C211" s="76">
        <v>30</v>
      </c>
      <c r="D211" s="77">
        <v>0.24</v>
      </c>
      <c r="E211" s="78">
        <v>0.03</v>
      </c>
      <c r="F211" s="78">
        <v>1.02</v>
      </c>
      <c r="G211" s="79">
        <v>4.2</v>
      </c>
      <c r="H211" s="76">
        <v>50</v>
      </c>
      <c r="I211" s="77">
        <v>0.4</v>
      </c>
      <c r="J211" s="78">
        <v>0.05</v>
      </c>
      <c r="K211" s="78">
        <v>1.7</v>
      </c>
      <c r="L211" s="89">
        <v>7</v>
      </c>
      <c r="M211" s="76">
        <v>50</v>
      </c>
      <c r="N211" s="77">
        <v>0.4</v>
      </c>
      <c r="O211" s="78">
        <v>0.05</v>
      </c>
      <c r="P211" s="78">
        <v>1.7</v>
      </c>
      <c r="Q211" s="89">
        <v>7</v>
      </c>
    </row>
    <row r="212" spans="1:17" s="119" customFormat="1" x14ac:dyDescent="0.25">
      <c r="A212" s="82" t="s">
        <v>98</v>
      </c>
      <c r="B212" s="75" t="s">
        <v>67</v>
      </c>
      <c r="C212" s="76">
        <v>15</v>
      </c>
      <c r="D212" s="77">
        <v>1.1399999999999999</v>
      </c>
      <c r="E212" s="78">
        <v>0.12</v>
      </c>
      <c r="F212" s="78">
        <v>7.38</v>
      </c>
      <c r="G212" s="79">
        <v>35.25</v>
      </c>
      <c r="H212" s="76">
        <v>20</v>
      </c>
      <c r="I212" s="77">
        <v>1.52</v>
      </c>
      <c r="J212" s="78">
        <v>0.16</v>
      </c>
      <c r="K212" s="78">
        <v>9.84</v>
      </c>
      <c r="L212" s="89">
        <v>47</v>
      </c>
      <c r="M212" s="76">
        <v>20</v>
      </c>
      <c r="N212" s="77">
        <v>1.52</v>
      </c>
      <c r="O212" s="78">
        <v>0.16</v>
      </c>
      <c r="P212" s="78">
        <v>9.84</v>
      </c>
      <c r="Q212" s="89">
        <v>47</v>
      </c>
    </row>
    <row r="213" spans="1:17" s="119" customFormat="1" ht="18" customHeight="1" x14ac:dyDescent="0.25">
      <c r="A213" s="82" t="s">
        <v>97</v>
      </c>
      <c r="B213" s="83" t="s">
        <v>159</v>
      </c>
      <c r="C213" s="76">
        <v>156</v>
      </c>
      <c r="D213" s="77">
        <v>5.05</v>
      </c>
      <c r="E213" s="78">
        <v>4.51</v>
      </c>
      <c r="F213" s="78">
        <v>12.95</v>
      </c>
      <c r="G213" s="79">
        <v>112.8</v>
      </c>
      <c r="H213" s="76">
        <v>206</v>
      </c>
      <c r="I213" s="77">
        <v>6.74</v>
      </c>
      <c r="J213" s="78">
        <v>6.02</v>
      </c>
      <c r="K213" s="78">
        <v>17.260000000000002</v>
      </c>
      <c r="L213" s="89">
        <v>150.4</v>
      </c>
      <c r="M213" s="76">
        <v>206</v>
      </c>
      <c r="N213" s="77">
        <v>6.74</v>
      </c>
      <c r="O213" s="78">
        <v>6.02</v>
      </c>
      <c r="P213" s="78">
        <v>17.260000000000002</v>
      </c>
      <c r="Q213" s="89">
        <v>150.4</v>
      </c>
    </row>
    <row r="214" spans="1:17" s="80" customFormat="1" x14ac:dyDescent="0.25">
      <c r="A214" s="82" t="s">
        <v>115</v>
      </c>
      <c r="B214" s="91" t="s">
        <v>155</v>
      </c>
      <c r="C214" s="76">
        <v>50</v>
      </c>
      <c r="D214" s="77">
        <v>6.41</v>
      </c>
      <c r="E214" s="78">
        <v>6.78</v>
      </c>
      <c r="F214" s="78">
        <v>5.22</v>
      </c>
      <c r="G214" s="79">
        <v>107.5</v>
      </c>
      <c r="H214" s="76">
        <v>70</v>
      </c>
      <c r="I214" s="77">
        <v>10.119999999999999</v>
      </c>
      <c r="J214" s="78">
        <v>11.3</v>
      </c>
      <c r="K214" s="78">
        <v>6.51</v>
      </c>
      <c r="L214" s="89">
        <v>168.05</v>
      </c>
      <c r="M214" s="76">
        <v>90</v>
      </c>
      <c r="N214" s="77">
        <v>11.52</v>
      </c>
      <c r="O214" s="78">
        <v>12.24</v>
      </c>
      <c r="P214" s="78">
        <v>9.4499999999999993</v>
      </c>
      <c r="Q214" s="89">
        <v>193.5</v>
      </c>
    </row>
    <row r="215" spans="1:17" s="80" customFormat="1" ht="15.75" customHeight="1" x14ac:dyDescent="0.25">
      <c r="A215" s="82" t="s">
        <v>87</v>
      </c>
      <c r="B215" s="91" t="s">
        <v>109</v>
      </c>
      <c r="C215" s="76">
        <v>110</v>
      </c>
      <c r="D215" s="77">
        <v>2.72</v>
      </c>
      <c r="E215" s="78">
        <v>2.5</v>
      </c>
      <c r="F215" s="78">
        <v>29.59</v>
      </c>
      <c r="G215" s="79">
        <v>162.58000000000001</v>
      </c>
      <c r="H215" s="76">
        <v>150</v>
      </c>
      <c r="I215" s="77">
        <v>3.71</v>
      </c>
      <c r="J215" s="78">
        <v>3.4</v>
      </c>
      <c r="K215" s="78">
        <v>40.35</v>
      </c>
      <c r="L215" s="89">
        <v>221.7</v>
      </c>
      <c r="M215" s="76">
        <v>150</v>
      </c>
      <c r="N215" s="77">
        <v>3.71</v>
      </c>
      <c r="O215" s="78">
        <v>3.4</v>
      </c>
      <c r="P215" s="78">
        <v>40.35</v>
      </c>
      <c r="Q215" s="89">
        <v>221.7</v>
      </c>
    </row>
    <row r="216" spans="1:17" s="80" customFormat="1" ht="15.75" customHeight="1" x14ac:dyDescent="0.25">
      <c r="A216" s="82" t="s">
        <v>92</v>
      </c>
      <c r="B216" s="91" t="s">
        <v>60</v>
      </c>
      <c r="C216" s="76">
        <v>15</v>
      </c>
      <c r="D216" s="77">
        <v>0.32</v>
      </c>
      <c r="E216" s="78">
        <v>1.26</v>
      </c>
      <c r="F216" s="78">
        <v>0.69</v>
      </c>
      <c r="G216" s="79">
        <v>16.5</v>
      </c>
      <c r="H216" s="76">
        <v>30</v>
      </c>
      <c r="I216" s="77">
        <v>0.64</v>
      </c>
      <c r="J216" s="78">
        <v>2.52</v>
      </c>
      <c r="K216" s="78">
        <v>1.39</v>
      </c>
      <c r="L216" s="89">
        <v>32.99</v>
      </c>
      <c r="M216" s="76">
        <v>30</v>
      </c>
      <c r="N216" s="77">
        <v>0.64</v>
      </c>
      <c r="O216" s="78">
        <v>2.52</v>
      </c>
      <c r="P216" s="78">
        <v>1.39</v>
      </c>
      <c r="Q216" s="89">
        <v>32.99</v>
      </c>
    </row>
    <row r="217" spans="1:17" s="80" customFormat="1" x14ac:dyDescent="0.25">
      <c r="A217" s="82" t="s">
        <v>71</v>
      </c>
      <c r="B217" s="83" t="s">
        <v>51</v>
      </c>
      <c r="C217" s="76">
        <v>150</v>
      </c>
      <c r="D217" s="77">
        <v>0.19</v>
      </c>
      <c r="E217" s="78">
        <v>0</v>
      </c>
      <c r="F217" s="78">
        <v>17.84</v>
      </c>
      <c r="G217" s="79">
        <v>70.38</v>
      </c>
      <c r="H217" s="76">
        <v>180</v>
      </c>
      <c r="I217" s="77">
        <v>0.23</v>
      </c>
      <c r="J217" s="78">
        <v>0</v>
      </c>
      <c r="K217" s="78">
        <v>21.4</v>
      </c>
      <c r="L217" s="89">
        <v>84.46</v>
      </c>
      <c r="M217" s="76">
        <v>180</v>
      </c>
      <c r="N217" s="77">
        <v>0.23</v>
      </c>
      <c r="O217" s="78">
        <v>0</v>
      </c>
      <c r="P217" s="78">
        <v>21.4</v>
      </c>
      <c r="Q217" s="89">
        <v>84.46</v>
      </c>
    </row>
    <row r="218" spans="1:17" s="80" customFormat="1" x14ac:dyDescent="0.25">
      <c r="A218" s="82" t="s">
        <v>47</v>
      </c>
      <c r="B218" s="83" t="s">
        <v>136</v>
      </c>
      <c r="C218" s="76">
        <v>15</v>
      </c>
      <c r="D218" s="77">
        <v>1.19</v>
      </c>
      <c r="E218" s="78">
        <v>0.15</v>
      </c>
      <c r="F218" s="78">
        <v>7.24</v>
      </c>
      <c r="G218" s="79">
        <v>32.04</v>
      </c>
      <c r="H218" s="84">
        <v>20</v>
      </c>
      <c r="I218" s="85">
        <v>1.58</v>
      </c>
      <c r="J218" s="86">
        <v>0.2</v>
      </c>
      <c r="K218" s="86">
        <v>9.66</v>
      </c>
      <c r="L218" s="166">
        <v>42.72</v>
      </c>
      <c r="M218" s="84">
        <v>20</v>
      </c>
      <c r="N218" s="85">
        <v>1.58</v>
      </c>
      <c r="O218" s="86">
        <v>0.2</v>
      </c>
      <c r="P218" s="86">
        <v>9.66</v>
      </c>
      <c r="Q218" s="166">
        <v>42.72</v>
      </c>
    </row>
    <row r="219" spans="1:17" s="80" customFormat="1" x14ac:dyDescent="0.25">
      <c r="A219" s="82" t="s">
        <v>143</v>
      </c>
      <c r="B219" s="83" t="s">
        <v>144</v>
      </c>
      <c r="C219" s="98">
        <v>15</v>
      </c>
      <c r="D219" s="77">
        <v>0.99</v>
      </c>
      <c r="E219" s="78">
        <v>0.16</v>
      </c>
      <c r="F219" s="78">
        <v>5.01</v>
      </c>
      <c r="G219" s="79">
        <v>24.75</v>
      </c>
      <c r="H219" s="187">
        <v>20</v>
      </c>
      <c r="I219" s="208">
        <v>1.32</v>
      </c>
      <c r="J219" s="87">
        <v>0.24</v>
      </c>
      <c r="K219" s="87">
        <v>6.68</v>
      </c>
      <c r="L219" s="87">
        <v>33</v>
      </c>
      <c r="M219" s="187">
        <v>20</v>
      </c>
      <c r="N219" s="208">
        <v>1.32</v>
      </c>
      <c r="O219" s="87">
        <v>0.24</v>
      </c>
      <c r="P219" s="87">
        <v>6.68</v>
      </c>
      <c r="Q219" s="87">
        <v>33</v>
      </c>
    </row>
    <row r="220" spans="1:17" s="80" customFormat="1" x14ac:dyDescent="0.25">
      <c r="A220" s="82"/>
      <c r="B220" s="154" t="s">
        <v>13</v>
      </c>
      <c r="C220" s="93">
        <f t="shared" ref="C220:L220" si="57">SUM(C211:C219)</f>
        <v>556</v>
      </c>
      <c r="D220" s="93">
        <f t="shared" si="57"/>
        <v>18.25</v>
      </c>
      <c r="E220" s="94">
        <f t="shared" si="57"/>
        <v>15.510000000000002</v>
      </c>
      <c r="F220" s="94">
        <f t="shared" si="57"/>
        <v>86.94</v>
      </c>
      <c r="G220" s="108">
        <f t="shared" si="57"/>
        <v>566</v>
      </c>
      <c r="H220" s="108">
        <f t="shared" si="57"/>
        <v>746</v>
      </c>
      <c r="I220" s="108">
        <f t="shared" si="57"/>
        <v>26.260000000000005</v>
      </c>
      <c r="J220" s="108">
        <f t="shared" si="57"/>
        <v>23.889999999999997</v>
      </c>
      <c r="K220" s="108">
        <f t="shared" si="57"/>
        <v>114.78999999999999</v>
      </c>
      <c r="L220" s="108">
        <f t="shared" si="57"/>
        <v>787.32000000000016</v>
      </c>
      <c r="M220" s="108">
        <f t="shared" ref="M220:Q220" si="58">SUM(M211:M219)</f>
        <v>766</v>
      </c>
      <c r="N220" s="108">
        <f t="shared" si="58"/>
        <v>27.660000000000004</v>
      </c>
      <c r="O220" s="108">
        <f t="shared" si="58"/>
        <v>24.829999999999995</v>
      </c>
      <c r="P220" s="108">
        <f t="shared" si="58"/>
        <v>117.72999999999999</v>
      </c>
      <c r="Q220" s="108">
        <f t="shared" si="58"/>
        <v>812.77</v>
      </c>
    </row>
    <row r="221" spans="1:17" s="80" customFormat="1" x14ac:dyDescent="0.25">
      <c r="A221" s="74"/>
      <c r="B221" s="92" t="s">
        <v>52</v>
      </c>
      <c r="C221" s="76"/>
      <c r="D221" s="77"/>
      <c r="E221" s="78"/>
      <c r="F221" s="78"/>
      <c r="G221" s="79"/>
      <c r="H221" s="76"/>
      <c r="I221" s="77"/>
      <c r="J221" s="78"/>
      <c r="K221" s="78"/>
      <c r="L221" s="78"/>
      <c r="M221" s="76"/>
      <c r="N221" s="77"/>
      <c r="O221" s="78"/>
      <c r="P221" s="78"/>
      <c r="Q221" s="78"/>
    </row>
    <row r="222" spans="1:17" s="80" customFormat="1" x14ac:dyDescent="0.25">
      <c r="A222" s="74" t="s">
        <v>72</v>
      </c>
      <c r="B222" s="75" t="s">
        <v>53</v>
      </c>
      <c r="C222" s="76">
        <v>80</v>
      </c>
      <c r="D222" s="77">
        <v>8.34</v>
      </c>
      <c r="E222" s="78">
        <v>11.3</v>
      </c>
      <c r="F222" s="78">
        <v>6.88</v>
      </c>
      <c r="G222" s="79">
        <v>141.36000000000001</v>
      </c>
      <c r="H222" s="76">
        <v>100</v>
      </c>
      <c r="I222" s="77">
        <v>10.42</v>
      </c>
      <c r="J222" s="78">
        <v>14.12</v>
      </c>
      <c r="K222" s="78">
        <v>8.6</v>
      </c>
      <c r="L222" s="78">
        <v>176.7</v>
      </c>
      <c r="M222" s="76">
        <v>100</v>
      </c>
      <c r="N222" s="77">
        <v>10.42</v>
      </c>
      <c r="O222" s="78">
        <v>14.12</v>
      </c>
      <c r="P222" s="78">
        <v>8.6</v>
      </c>
      <c r="Q222" s="78">
        <v>176.7</v>
      </c>
    </row>
    <row r="223" spans="1:17" s="80" customFormat="1" x14ac:dyDescent="0.25">
      <c r="A223" s="74" t="s">
        <v>38</v>
      </c>
      <c r="B223" s="75" t="s">
        <v>223</v>
      </c>
      <c r="C223" s="76">
        <v>15</v>
      </c>
      <c r="D223" s="77">
        <v>0.28000000000000003</v>
      </c>
      <c r="E223" s="78">
        <v>0.23</v>
      </c>
      <c r="F223" s="78">
        <v>0.46</v>
      </c>
      <c r="G223" s="79">
        <v>5.03</v>
      </c>
      <c r="H223" s="76">
        <v>30</v>
      </c>
      <c r="I223" s="77">
        <v>0.56000000000000005</v>
      </c>
      <c r="J223" s="78">
        <v>0.46</v>
      </c>
      <c r="K223" s="78">
        <v>0.92</v>
      </c>
      <c r="L223" s="78">
        <v>10.06</v>
      </c>
      <c r="M223" s="76">
        <v>30</v>
      </c>
      <c r="N223" s="77">
        <v>0.56000000000000005</v>
      </c>
      <c r="O223" s="78">
        <v>0.46</v>
      </c>
      <c r="P223" s="78">
        <v>0.92</v>
      </c>
      <c r="Q223" s="78">
        <v>10.06</v>
      </c>
    </row>
    <row r="224" spans="1:17" s="80" customFormat="1" hidden="1" x14ac:dyDescent="0.25">
      <c r="A224" s="74"/>
      <c r="B224" s="75"/>
      <c r="C224" s="76"/>
      <c r="D224" s="77"/>
      <c r="E224" s="78"/>
      <c r="F224" s="78"/>
      <c r="G224" s="79"/>
      <c r="H224" s="76"/>
      <c r="I224" s="77"/>
      <c r="J224" s="78"/>
      <c r="K224" s="78"/>
      <c r="L224" s="78"/>
      <c r="M224" s="76"/>
      <c r="N224" s="77"/>
      <c r="O224" s="78"/>
      <c r="P224" s="78"/>
      <c r="Q224" s="78"/>
    </row>
    <row r="225" spans="1:17" s="80" customFormat="1" hidden="1" x14ac:dyDescent="0.25">
      <c r="A225" s="90"/>
      <c r="B225" s="75"/>
      <c r="C225" s="76">
        <v>20</v>
      </c>
      <c r="D225" s="77"/>
      <c r="E225" s="78"/>
      <c r="F225" s="78"/>
      <c r="G225" s="79"/>
      <c r="H225" s="76"/>
      <c r="I225" s="77"/>
      <c r="J225" s="78"/>
      <c r="K225" s="78"/>
      <c r="L225" s="78"/>
      <c r="M225" s="76"/>
      <c r="N225" s="77"/>
      <c r="O225" s="78"/>
      <c r="P225" s="78"/>
      <c r="Q225" s="78"/>
    </row>
    <row r="226" spans="1:17" s="119" customFormat="1" x14ac:dyDescent="0.25">
      <c r="A226" s="74" t="s">
        <v>42</v>
      </c>
      <c r="B226" s="83" t="s">
        <v>68</v>
      </c>
      <c r="C226" s="76">
        <v>150</v>
      </c>
      <c r="D226" s="77">
        <v>0.01</v>
      </c>
      <c r="E226" s="78">
        <v>0</v>
      </c>
      <c r="F226" s="78">
        <v>12.32</v>
      </c>
      <c r="G226" s="79">
        <v>46.8</v>
      </c>
      <c r="H226" s="76">
        <v>180</v>
      </c>
      <c r="I226" s="77">
        <v>0.02</v>
      </c>
      <c r="J226" s="78">
        <v>0</v>
      </c>
      <c r="K226" s="78">
        <v>14.78</v>
      </c>
      <c r="L226" s="78">
        <v>56.16</v>
      </c>
      <c r="M226" s="76">
        <v>180</v>
      </c>
      <c r="N226" s="77">
        <v>0.02</v>
      </c>
      <c r="O226" s="78">
        <v>0</v>
      </c>
      <c r="P226" s="78">
        <v>14.78</v>
      </c>
      <c r="Q226" s="78">
        <v>56.16</v>
      </c>
    </row>
    <row r="227" spans="1:17" s="119" customFormat="1" x14ac:dyDescent="0.25">
      <c r="A227" s="74" t="s">
        <v>47</v>
      </c>
      <c r="B227" s="83" t="s">
        <v>10</v>
      </c>
      <c r="C227" s="76">
        <v>15</v>
      </c>
      <c r="D227" s="77">
        <v>1.19</v>
      </c>
      <c r="E227" s="78">
        <v>0.15</v>
      </c>
      <c r="F227" s="78">
        <v>7.24</v>
      </c>
      <c r="G227" s="79">
        <v>32.04</v>
      </c>
      <c r="H227" s="76">
        <v>20</v>
      </c>
      <c r="I227" s="77">
        <v>1.58</v>
      </c>
      <c r="J227" s="78">
        <v>0.2</v>
      </c>
      <c r="K227" s="78">
        <v>9.66</v>
      </c>
      <c r="L227" s="78">
        <v>42.72</v>
      </c>
      <c r="M227" s="76">
        <v>20</v>
      </c>
      <c r="N227" s="77">
        <v>1.58</v>
      </c>
      <c r="O227" s="78">
        <v>0.2</v>
      </c>
      <c r="P227" s="78">
        <v>9.66</v>
      </c>
      <c r="Q227" s="78">
        <v>42.72</v>
      </c>
    </row>
    <row r="228" spans="1:17" s="119" customFormat="1" x14ac:dyDescent="0.25">
      <c r="A228" s="171"/>
      <c r="B228" s="154" t="s">
        <v>23</v>
      </c>
      <c r="C228" s="93">
        <f t="shared" ref="C228:L228" si="59">SUM(C222:C227)</f>
        <v>280</v>
      </c>
      <c r="D228" s="93">
        <f t="shared" si="59"/>
        <v>9.8199999999999985</v>
      </c>
      <c r="E228" s="93">
        <f t="shared" si="59"/>
        <v>11.680000000000001</v>
      </c>
      <c r="F228" s="93">
        <f t="shared" si="59"/>
        <v>26.9</v>
      </c>
      <c r="G228" s="93">
        <f t="shared" si="59"/>
        <v>225.23</v>
      </c>
      <c r="H228" s="93">
        <f t="shared" si="59"/>
        <v>330</v>
      </c>
      <c r="I228" s="93">
        <f t="shared" si="59"/>
        <v>12.58</v>
      </c>
      <c r="J228" s="93">
        <f t="shared" si="59"/>
        <v>14.78</v>
      </c>
      <c r="K228" s="93">
        <f t="shared" si="59"/>
        <v>33.959999999999994</v>
      </c>
      <c r="L228" s="93">
        <f t="shared" si="59"/>
        <v>285.64</v>
      </c>
      <c r="M228" s="93">
        <f t="shared" ref="M228:Q228" si="60">SUM(M222:M227)</f>
        <v>330</v>
      </c>
      <c r="N228" s="93">
        <f t="shared" si="60"/>
        <v>12.58</v>
      </c>
      <c r="O228" s="93">
        <f t="shared" si="60"/>
        <v>14.78</v>
      </c>
      <c r="P228" s="93">
        <f t="shared" si="60"/>
        <v>33.959999999999994</v>
      </c>
      <c r="Q228" s="93">
        <f t="shared" si="60"/>
        <v>285.64</v>
      </c>
    </row>
    <row r="229" spans="1:17" s="119" customFormat="1" x14ac:dyDescent="0.25">
      <c r="A229" s="210"/>
      <c r="B229" s="195"/>
      <c r="C229" s="84"/>
      <c r="D229" s="123"/>
      <c r="E229" s="124"/>
      <c r="F229" s="124"/>
      <c r="G229" s="125"/>
      <c r="H229" s="84"/>
      <c r="I229" s="123"/>
      <c r="J229" s="124"/>
      <c r="K229" s="124"/>
      <c r="L229" s="126"/>
      <c r="M229" s="84"/>
      <c r="N229" s="123"/>
      <c r="O229" s="124"/>
      <c r="P229" s="124"/>
      <c r="Q229" s="126"/>
    </row>
    <row r="230" spans="1:17" s="119" customFormat="1" ht="15.75" thickBot="1" x14ac:dyDescent="0.3">
      <c r="A230" s="173"/>
      <c r="B230" s="198" t="s">
        <v>14</v>
      </c>
      <c r="C230" s="156">
        <f t="shared" ref="C230:K230" si="61">C206+C208+C209+C220+C228</f>
        <v>1298</v>
      </c>
      <c r="D230" s="156">
        <f t="shared" si="61"/>
        <v>39.049999999999997</v>
      </c>
      <c r="E230" s="156">
        <f t="shared" si="61"/>
        <v>40.18</v>
      </c>
      <c r="F230" s="156">
        <f t="shared" si="61"/>
        <v>182.93</v>
      </c>
      <c r="G230" s="156">
        <f>G206+G208+G209+G220+G228</f>
        <v>1224.33</v>
      </c>
      <c r="H230" s="156">
        <f t="shared" si="61"/>
        <v>1553</v>
      </c>
      <c r="I230" s="156">
        <f t="shared" si="61"/>
        <v>51.730000000000004</v>
      </c>
      <c r="J230" s="156">
        <f t="shared" si="61"/>
        <v>55</v>
      </c>
      <c r="K230" s="156">
        <f t="shared" si="61"/>
        <v>224.73999999999995</v>
      </c>
      <c r="L230" s="156">
        <f>SUM(L206+L220+L209+L228)</f>
        <v>1572.13</v>
      </c>
      <c r="M230" s="156">
        <f t="shared" ref="M230:P230" si="62">M206+M208+M209+M220+M228</f>
        <v>1573</v>
      </c>
      <c r="N230" s="156">
        <f t="shared" si="62"/>
        <v>53.13</v>
      </c>
      <c r="O230" s="156">
        <f t="shared" si="62"/>
        <v>55.94</v>
      </c>
      <c r="P230" s="156">
        <f t="shared" si="62"/>
        <v>227.67999999999995</v>
      </c>
      <c r="Q230" s="156">
        <f>SUM(Q206+Q220+Q209+Q228)</f>
        <v>1597.58</v>
      </c>
    </row>
    <row r="231" spans="1:17" s="119" customFormat="1" x14ac:dyDescent="0.25">
      <c r="A231" s="135"/>
      <c r="B231" s="135"/>
      <c r="C231" s="135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</row>
    <row r="232" spans="1:17" s="119" customFormat="1" x14ac:dyDescent="0.25">
      <c r="A232" s="135"/>
      <c r="B232" s="135"/>
      <c r="C232" s="135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</row>
    <row r="233" spans="1:17" s="119" customFormat="1" x14ac:dyDescent="0.25">
      <c r="A233" s="135"/>
      <c r="B233" s="81" t="s">
        <v>29</v>
      </c>
      <c r="C233" s="135"/>
      <c r="D233" s="135"/>
      <c r="E233" s="135"/>
      <c r="F233" s="135"/>
      <c r="G233" s="135"/>
      <c r="H233" s="157"/>
      <c r="I233" s="159"/>
      <c r="J233" s="159"/>
      <c r="K233" s="159"/>
      <c r="L233" s="135"/>
      <c r="M233" s="81" t="s">
        <v>196</v>
      </c>
      <c r="N233" s="135"/>
      <c r="O233" s="135"/>
      <c r="P233" s="135"/>
      <c r="Q233" s="135"/>
    </row>
    <row r="234" spans="1:17" s="119" customFormat="1" ht="15.75" thickBot="1" x14ac:dyDescent="0.3">
      <c r="A234" s="135"/>
      <c r="B234" s="81" t="s">
        <v>16</v>
      </c>
      <c r="C234" s="135"/>
      <c r="D234" s="136"/>
      <c r="E234" s="136"/>
      <c r="F234" s="136"/>
      <c r="G234" s="136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</row>
    <row r="235" spans="1:17" s="119" customFormat="1" ht="15" customHeight="1" x14ac:dyDescent="0.25">
      <c r="A235" s="265" t="s">
        <v>1</v>
      </c>
      <c r="B235" s="234" t="s">
        <v>2</v>
      </c>
      <c r="C235" s="234" t="s">
        <v>3</v>
      </c>
      <c r="D235" s="236" t="s">
        <v>4</v>
      </c>
      <c r="E235" s="236"/>
      <c r="F235" s="242"/>
      <c r="G235" s="239" t="s">
        <v>163</v>
      </c>
      <c r="H235" s="234" t="s">
        <v>3</v>
      </c>
      <c r="I235" s="236" t="s">
        <v>4</v>
      </c>
      <c r="J235" s="237"/>
      <c r="K235" s="237"/>
      <c r="L235" s="239" t="s">
        <v>163</v>
      </c>
      <c r="M235" s="234" t="s">
        <v>3</v>
      </c>
      <c r="N235" s="236" t="s">
        <v>4</v>
      </c>
      <c r="O235" s="237"/>
      <c r="P235" s="237"/>
      <c r="Q235" s="239" t="s">
        <v>163</v>
      </c>
    </row>
    <row r="236" spans="1:17" s="119" customFormat="1" ht="36.75" customHeight="1" thickBot="1" x14ac:dyDescent="0.3">
      <c r="A236" s="266"/>
      <c r="B236" s="235"/>
      <c r="C236" s="235"/>
      <c r="D236" s="138" t="s">
        <v>5</v>
      </c>
      <c r="E236" s="139" t="s">
        <v>6</v>
      </c>
      <c r="F236" s="139" t="s">
        <v>7</v>
      </c>
      <c r="G236" s="240"/>
      <c r="H236" s="235"/>
      <c r="I236" s="138" t="s">
        <v>5</v>
      </c>
      <c r="J236" s="139" t="s">
        <v>6</v>
      </c>
      <c r="K236" s="200" t="s">
        <v>7</v>
      </c>
      <c r="L236" s="240"/>
      <c r="M236" s="235"/>
      <c r="N236" s="138" t="s">
        <v>5</v>
      </c>
      <c r="O236" s="139" t="s">
        <v>6</v>
      </c>
      <c r="P236" s="200" t="s">
        <v>7</v>
      </c>
      <c r="Q236" s="240"/>
    </row>
    <row r="237" spans="1:17" s="119" customFormat="1" x14ac:dyDescent="0.25">
      <c r="A237" s="211"/>
      <c r="B237" s="141" t="s">
        <v>8</v>
      </c>
      <c r="C237" s="141"/>
      <c r="D237" s="142"/>
      <c r="E237" s="143"/>
      <c r="F237" s="143"/>
      <c r="G237" s="144"/>
      <c r="H237" s="141"/>
      <c r="I237" s="142"/>
      <c r="J237" s="143"/>
      <c r="K237" s="144"/>
      <c r="L237" s="212"/>
      <c r="M237" s="141"/>
      <c r="N237" s="142"/>
      <c r="O237" s="143"/>
      <c r="P237" s="144"/>
      <c r="Q237" s="212"/>
    </row>
    <row r="238" spans="1:17" s="119" customFormat="1" ht="31.5" customHeight="1" x14ac:dyDescent="0.25">
      <c r="A238" s="104" t="s">
        <v>99</v>
      </c>
      <c r="B238" s="213" t="s">
        <v>140</v>
      </c>
      <c r="C238" s="76">
        <v>184</v>
      </c>
      <c r="D238" s="77">
        <v>6.07</v>
      </c>
      <c r="E238" s="78">
        <v>5.76</v>
      </c>
      <c r="F238" s="78">
        <v>28.58</v>
      </c>
      <c r="G238" s="79">
        <v>183.47</v>
      </c>
      <c r="H238" s="76">
        <v>205</v>
      </c>
      <c r="I238" s="77">
        <v>6.74</v>
      </c>
      <c r="J238" s="78">
        <v>6.4</v>
      </c>
      <c r="K238" s="79">
        <v>31.76</v>
      </c>
      <c r="L238" s="105">
        <v>203.86</v>
      </c>
      <c r="M238" s="76">
        <v>205</v>
      </c>
      <c r="N238" s="77">
        <v>6.74</v>
      </c>
      <c r="O238" s="78">
        <v>6.4</v>
      </c>
      <c r="P238" s="79">
        <v>31.76</v>
      </c>
      <c r="Q238" s="105">
        <v>203.86</v>
      </c>
    </row>
    <row r="239" spans="1:17" s="119" customFormat="1" ht="19.5" customHeight="1" x14ac:dyDescent="0.25">
      <c r="A239" s="104" t="s">
        <v>50</v>
      </c>
      <c r="B239" s="140" t="s">
        <v>150</v>
      </c>
      <c r="C239" s="76">
        <v>150</v>
      </c>
      <c r="D239" s="77">
        <v>0.08</v>
      </c>
      <c r="E239" s="78">
        <v>0</v>
      </c>
      <c r="F239" s="78">
        <v>6.9</v>
      </c>
      <c r="G239" s="79">
        <v>27</v>
      </c>
      <c r="H239" s="76">
        <v>180</v>
      </c>
      <c r="I239" s="77">
        <v>0.09</v>
      </c>
      <c r="J239" s="78">
        <v>0</v>
      </c>
      <c r="K239" s="79">
        <v>8.2799999999999994</v>
      </c>
      <c r="L239" s="105">
        <v>32.4</v>
      </c>
      <c r="M239" s="76">
        <v>180</v>
      </c>
      <c r="N239" s="77">
        <v>0.09</v>
      </c>
      <c r="O239" s="78">
        <v>0</v>
      </c>
      <c r="P239" s="79">
        <v>8.2799999999999994</v>
      </c>
      <c r="Q239" s="105">
        <v>32.4</v>
      </c>
    </row>
    <row r="240" spans="1:17" s="119" customFormat="1" x14ac:dyDescent="0.25">
      <c r="A240" s="104" t="s">
        <v>75</v>
      </c>
      <c r="B240" s="120" t="s">
        <v>152</v>
      </c>
      <c r="C240" s="76">
        <v>28</v>
      </c>
      <c r="D240" s="77">
        <v>1.57</v>
      </c>
      <c r="E240" s="78">
        <v>3.04</v>
      </c>
      <c r="F240" s="78">
        <v>13.21</v>
      </c>
      <c r="G240" s="79">
        <v>86.8</v>
      </c>
      <c r="H240" s="76">
        <v>42</v>
      </c>
      <c r="I240" s="77">
        <v>2.36</v>
      </c>
      <c r="J240" s="78">
        <v>4.5599999999999996</v>
      </c>
      <c r="K240" s="79">
        <v>19.82</v>
      </c>
      <c r="L240" s="105">
        <v>129.12</v>
      </c>
      <c r="M240" s="76">
        <v>42</v>
      </c>
      <c r="N240" s="77">
        <v>2.36</v>
      </c>
      <c r="O240" s="78">
        <v>4.5599999999999996</v>
      </c>
      <c r="P240" s="79">
        <v>19.82</v>
      </c>
      <c r="Q240" s="105">
        <v>129.12</v>
      </c>
    </row>
    <row r="241" spans="1:18" s="119" customFormat="1" ht="15.75" customHeight="1" x14ac:dyDescent="0.25">
      <c r="A241" s="104"/>
      <c r="B241" s="141" t="s">
        <v>11</v>
      </c>
      <c r="C241" s="93">
        <f t="shared" ref="C241:L241" si="63">SUM(C238:C240)</f>
        <v>362</v>
      </c>
      <c r="D241" s="93">
        <f t="shared" si="63"/>
        <v>7.7200000000000006</v>
      </c>
      <c r="E241" s="94">
        <f t="shared" si="63"/>
        <v>8.8000000000000007</v>
      </c>
      <c r="F241" s="94">
        <f t="shared" si="63"/>
        <v>48.69</v>
      </c>
      <c r="G241" s="108">
        <f t="shared" si="63"/>
        <v>297.27</v>
      </c>
      <c r="H241" s="108">
        <f t="shared" si="63"/>
        <v>427</v>
      </c>
      <c r="I241" s="108">
        <f t="shared" si="63"/>
        <v>9.19</v>
      </c>
      <c r="J241" s="108">
        <f t="shared" si="63"/>
        <v>10.96</v>
      </c>
      <c r="K241" s="108">
        <f t="shared" si="63"/>
        <v>59.86</v>
      </c>
      <c r="L241" s="108">
        <f t="shared" si="63"/>
        <v>365.38</v>
      </c>
      <c r="M241" s="108">
        <f t="shared" ref="M241:Q241" si="64">SUM(M238:M240)</f>
        <v>427</v>
      </c>
      <c r="N241" s="108">
        <f t="shared" si="64"/>
        <v>9.19</v>
      </c>
      <c r="O241" s="108">
        <f t="shared" si="64"/>
        <v>10.96</v>
      </c>
      <c r="P241" s="108">
        <f t="shared" si="64"/>
        <v>59.86</v>
      </c>
      <c r="Q241" s="108">
        <f t="shared" si="64"/>
        <v>365.38</v>
      </c>
    </row>
    <row r="242" spans="1:18" s="119" customFormat="1" x14ac:dyDescent="0.25">
      <c r="A242" s="104"/>
      <c r="B242" s="141" t="s">
        <v>33</v>
      </c>
      <c r="C242" s="76"/>
      <c r="D242" s="93"/>
      <c r="E242" s="94"/>
      <c r="F242" s="94"/>
      <c r="G242" s="108"/>
      <c r="H242" s="76"/>
      <c r="I242" s="93"/>
      <c r="J242" s="94"/>
      <c r="K242" s="108"/>
      <c r="L242" s="214"/>
      <c r="M242" s="76"/>
      <c r="N242" s="93"/>
      <c r="O242" s="94"/>
      <c r="P242" s="108"/>
      <c r="Q242" s="214"/>
    </row>
    <row r="243" spans="1:18" s="80" customFormat="1" x14ac:dyDescent="0.25">
      <c r="A243" s="104" t="s">
        <v>86</v>
      </c>
      <c r="B243" s="96" t="s">
        <v>59</v>
      </c>
      <c r="C243" s="102">
        <v>100</v>
      </c>
      <c r="D243" s="77">
        <v>0.19</v>
      </c>
      <c r="E243" s="78">
        <v>0</v>
      </c>
      <c r="F243" s="78">
        <v>17.84</v>
      </c>
      <c r="G243" s="79">
        <v>70.38</v>
      </c>
      <c r="H243" s="76">
        <v>100</v>
      </c>
      <c r="I243" s="77">
        <v>0.19</v>
      </c>
      <c r="J243" s="78">
        <v>0</v>
      </c>
      <c r="K243" s="79">
        <v>17.84</v>
      </c>
      <c r="L243" s="105">
        <v>70.84</v>
      </c>
      <c r="M243" s="76">
        <v>100</v>
      </c>
      <c r="N243" s="77">
        <v>0.19</v>
      </c>
      <c r="O243" s="78">
        <v>0</v>
      </c>
      <c r="P243" s="79">
        <v>17.84</v>
      </c>
      <c r="Q243" s="105">
        <v>70.84</v>
      </c>
    </row>
    <row r="244" spans="1:18" s="80" customFormat="1" ht="24" customHeight="1" x14ac:dyDescent="0.25">
      <c r="A244" s="104" t="s">
        <v>200</v>
      </c>
      <c r="B244" s="140" t="s">
        <v>199</v>
      </c>
      <c r="C244" s="76">
        <v>70</v>
      </c>
      <c r="D244" s="77">
        <v>1.05</v>
      </c>
      <c r="E244" s="78">
        <v>0.35</v>
      </c>
      <c r="F244" s="78">
        <v>14.7</v>
      </c>
      <c r="G244" s="79">
        <v>67</v>
      </c>
      <c r="H244" s="76">
        <v>100</v>
      </c>
      <c r="I244" s="77">
        <v>1.5</v>
      </c>
      <c r="J244" s="78">
        <v>0.5</v>
      </c>
      <c r="K244" s="79">
        <v>21</v>
      </c>
      <c r="L244" s="105">
        <v>95</v>
      </c>
      <c r="M244" s="76">
        <v>100</v>
      </c>
      <c r="N244" s="77">
        <v>1.5</v>
      </c>
      <c r="O244" s="78">
        <v>0.5</v>
      </c>
      <c r="P244" s="79">
        <v>21</v>
      </c>
      <c r="Q244" s="105">
        <v>95</v>
      </c>
    </row>
    <row r="245" spans="1:18" s="119" customFormat="1" x14ac:dyDescent="0.25">
      <c r="A245" s="104"/>
      <c r="B245" s="141" t="s">
        <v>12</v>
      </c>
      <c r="C245" s="76"/>
      <c r="D245" s="77"/>
      <c r="E245" s="78"/>
      <c r="F245" s="78"/>
      <c r="G245" s="79"/>
      <c r="H245" s="76"/>
      <c r="I245" s="77"/>
      <c r="J245" s="78"/>
      <c r="K245" s="79"/>
      <c r="L245" s="105"/>
      <c r="M245" s="76"/>
      <c r="N245" s="77"/>
      <c r="O245" s="78"/>
      <c r="P245" s="79"/>
      <c r="Q245" s="105"/>
    </row>
    <row r="246" spans="1:18" s="80" customFormat="1" hidden="1" x14ac:dyDescent="0.25">
      <c r="A246" s="106"/>
      <c r="B246" s="140"/>
      <c r="C246" s="76"/>
      <c r="D246" s="77"/>
      <c r="E246" s="78"/>
      <c r="F246" s="78"/>
      <c r="G246" s="79"/>
      <c r="H246" s="76"/>
      <c r="I246" s="77"/>
      <c r="J246" s="78"/>
      <c r="K246" s="78"/>
      <c r="L246" s="89"/>
      <c r="M246" s="76"/>
      <c r="N246" s="77"/>
      <c r="O246" s="78"/>
      <c r="P246" s="78"/>
      <c r="Q246" s="89"/>
    </row>
    <row r="247" spans="1:18" s="80" customFormat="1" x14ac:dyDescent="0.25">
      <c r="A247" s="215" t="s">
        <v>91</v>
      </c>
      <c r="B247" s="213" t="s">
        <v>120</v>
      </c>
      <c r="C247" s="216">
        <v>156</v>
      </c>
      <c r="D247" s="150">
        <v>2.82</v>
      </c>
      <c r="E247" s="151">
        <v>4.8499999999999996</v>
      </c>
      <c r="F247" s="151">
        <v>8.42</v>
      </c>
      <c r="G247" s="118">
        <v>97.23</v>
      </c>
      <c r="H247" s="216">
        <v>206</v>
      </c>
      <c r="I247" s="150">
        <v>3.9</v>
      </c>
      <c r="J247" s="151">
        <v>6.46</v>
      </c>
      <c r="K247" s="118">
        <v>11.22</v>
      </c>
      <c r="L247" s="217">
        <v>129.63999999999999</v>
      </c>
      <c r="M247" s="216">
        <v>206</v>
      </c>
      <c r="N247" s="150">
        <v>3.9</v>
      </c>
      <c r="O247" s="151">
        <v>6.46</v>
      </c>
      <c r="P247" s="118">
        <v>11.22</v>
      </c>
      <c r="Q247" s="217">
        <v>129.63999999999999</v>
      </c>
    </row>
    <row r="248" spans="1:18" s="80" customFormat="1" x14ac:dyDescent="0.25">
      <c r="A248" s="218" t="s">
        <v>208</v>
      </c>
      <c r="B248" s="213" t="s">
        <v>207</v>
      </c>
      <c r="C248" s="216">
        <v>50</v>
      </c>
      <c r="D248" s="150">
        <v>14.7</v>
      </c>
      <c r="E248" s="151">
        <v>4.5</v>
      </c>
      <c r="F248" s="151">
        <v>9</v>
      </c>
      <c r="G248" s="118">
        <v>100.5</v>
      </c>
      <c r="H248" s="216">
        <v>60</v>
      </c>
      <c r="I248" s="150">
        <v>17.64</v>
      </c>
      <c r="J248" s="151">
        <v>5.4</v>
      </c>
      <c r="K248" s="118">
        <v>10.8</v>
      </c>
      <c r="L248" s="217">
        <v>120.6</v>
      </c>
      <c r="M248" s="216">
        <v>80</v>
      </c>
      <c r="N248" s="150">
        <v>23.52</v>
      </c>
      <c r="O248" s="151">
        <v>7.2</v>
      </c>
      <c r="P248" s="118">
        <v>14.4</v>
      </c>
      <c r="Q248" s="217">
        <v>160.80000000000001</v>
      </c>
    </row>
    <row r="249" spans="1:18" s="80" customFormat="1" ht="14.25" customHeight="1" x14ac:dyDescent="0.25">
      <c r="A249" s="104" t="s">
        <v>78</v>
      </c>
      <c r="B249" s="96" t="s">
        <v>22</v>
      </c>
      <c r="C249" s="76">
        <v>110</v>
      </c>
      <c r="D249" s="77">
        <v>7.19</v>
      </c>
      <c r="E249" s="78">
        <v>5.12</v>
      </c>
      <c r="F249" s="78">
        <v>29.98</v>
      </c>
      <c r="G249" s="79">
        <v>192.41</v>
      </c>
      <c r="H249" s="76">
        <v>130</v>
      </c>
      <c r="I249" s="77">
        <v>12.14</v>
      </c>
      <c r="J249" s="78">
        <v>6.05</v>
      </c>
      <c r="K249" s="79">
        <v>35.44</v>
      </c>
      <c r="L249" s="105">
        <v>227.38</v>
      </c>
      <c r="M249" s="76">
        <v>130</v>
      </c>
      <c r="N249" s="77">
        <v>12.14</v>
      </c>
      <c r="O249" s="78">
        <v>6.05</v>
      </c>
      <c r="P249" s="79">
        <v>35.44</v>
      </c>
      <c r="Q249" s="105">
        <v>227.38</v>
      </c>
    </row>
    <row r="250" spans="1:18" s="80" customFormat="1" ht="17.25" customHeight="1" x14ac:dyDescent="0.25">
      <c r="A250" s="104" t="s">
        <v>79</v>
      </c>
      <c r="B250" s="107" t="s">
        <v>56</v>
      </c>
      <c r="C250" s="76">
        <v>150</v>
      </c>
      <c r="D250" s="77">
        <v>0.24</v>
      </c>
      <c r="E250" s="78">
        <v>0</v>
      </c>
      <c r="F250" s="79">
        <v>28.68</v>
      </c>
      <c r="G250" s="103">
        <v>111.83</v>
      </c>
      <c r="H250" s="76"/>
      <c r="I250" s="77"/>
      <c r="J250" s="78"/>
      <c r="K250" s="79"/>
      <c r="L250" s="105"/>
      <c r="M250" s="76"/>
      <c r="N250" s="77"/>
      <c r="O250" s="78"/>
      <c r="P250" s="79"/>
      <c r="Q250" s="105"/>
    </row>
    <row r="251" spans="1:18" s="80" customFormat="1" ht="30" x14ac:dyDescent="0.25">
      <c r="A251" s="219" t="s">
        <v>36</v>
      </c>
      <c r="B251" s="107" t="s">
        <v>178</v>
      </c>
      <c r="C251" s="76"/>
      <c r="D251" s="77"/>
      <c r="E251" s="78"/>
      <c r="F251" s="79"/>
      <c r="G251" s="99"/>
      <c r="H251" s="84">
        <v>180</v>
      </c>
      <c r="I251" s="85">
        <v>0</v>
      </c>
      <c r="J251" s="86">
        <v>0</v>
      </c>
      <c r="K251" s="87">
        <v>34.42</v>
      </c>
      <c r="L251" s="220">
        <v>24</v>
      </c>
      <c r="M251" s="84">
        <v>180</v>
      </c>
      <c r="N251" s="85">
        <v>0</v>
      </c>
      <c r="O251" s="86">
        <v>0</v>
      </c>
      <c r="P251" s="87">
        <v>34.42</v>
      </c>
      <c r="Q251" s="220">
        <v>24</v>
      </c>
    </row>
    <row r="252" spans="1:18" s="80" customFormat="1" x14ac:dyDescent="0.25">
      <c r="A252" s="104" t="s">
        <v>47</v>
      </c>
      <c r="B252" s="107" t="s">
        <v>136</v>
      </c>
      <c r="C252" s="76">
        <v>15</v>
      </c>
      <c r="D252" s="77">
        <v>1.19</v>
      </c>
      <c r="E252" s="78">
        <v>0.15</v>
      </c>
      <c r="F252" s="78">
        <v>7.24</v>
      </c>
      <c r="G252" s="79">
        <v>32.04</v>
      </c>
      <c r="H252" s="84">
        <v>20</v>
      </c>
      <c r="I252" s="85">
        <v>1.58</v>
      </c>
      <c r="J252" s="86">
        <v>0.2</v>
      </c>
      <c r="K252" s="87">
        <v>9.66</v>
      </c>
      <c r="L252" s="220">
        <v>42.72</v>
      </c>
      <c r="M252" s="84">
        <v>20</v>
      </c>
      <c r="N252" s="85">
        <v>1.58</v>
      </c>
      <c r="O252" s="86">
        <v>0.2</v>
      </c>
      <c r="P252" s="87">
        <v>9.66</v>
      </c>
      <c r="Q252" s="220">
        <v>42.72</v>
      </c>
    </row>
    <row r="253" spans="1:18" s="80" customFormat="1" x14ac:dyDescent="0.25">
      <c r="A253" s="104" t="s">
        <v>143</v>
      </c>
      <c r="B253" s="107" t="s">
        <v>144</v>
      </c>
      <c r="C253" s="98">
        <v>15</v>
      </c>
      <c r="D253" s="77">
        <v>0.99</v>
      </c>
      <c r="E253" s="78">
        <v>0.16</v>
      </c>
      <c r="F253" s="78">
        <v>5.01</v>
      </c>
      <c r="G253" s="79">
        <v>24.75</v>
      </c>
      <c r="H253" s="187">
        <v>20</v>
      </c>
      <c r="I253" s="208">
        <v>1.32</v>
      </c>
      <c r="J253" s="87">
        <v>0.24</v>
      </c>
      <c r="K253" s="87">
        <v>6.68</v>
      </c>
      <c r="L253" s="208">
        <v>33</v>
      </c>
      <c r="M253" s="187">
        <v>20</v>
      </c>
      <c r="N253" s="208">
        <v>1.32</v>
      </c>
      <c r="O253" s="87">
        <v>0.24</v>
      </c>
      <c r="P253" s="87">
        <v>6.68</v>
      </c>
      <c r="Q253" s="208">
        <v>33</v>
      </c>
    </row>
    <row r="254" spans="1:18" s="80" customFormat="1" x14ac:dyDescent="0.25">
      <c r="A254" s="104"/>
      <c r="B254" s="141" t="s">
        <v>13</v>
      </c>
      <c r="C254" s="93">
        <v>501</v>
      </c>
      <c r="D254" s="93">
        <f>SUM(D246:D253)</f>
        <v>27.13</v>
      </c>
      <c r="E254" s="94">
        <f>SUM(E246:E253)</f>
        <v>14.78</v>
      </c>
      <c r="F254" s="94">
        <f>SUM(F246:F253)</f>
        <v>88.330000000000013</v>
      </c>
      <c r="G254" s="108">
        <f>SUM(G246:G253)</f>
        <v>558.76</v>
      </c>
      <c r="H254" s="108">
        <v>621</v>
      </c>
      <c r="I254" s="108">
        <f>SUM(I246:I253)</f>
        <v>36.58</v>
      </c>
      <c r="J254" s="108">
        <f>SUM(J246:J253)</f>
        <v>18.349999999999998</v>
      </c>
      <c r="K254" s="108">
        <f>SUM(K246:K253)</f>
        <v>108.22</v>
      </c>
      <c r="L254" s="108">
        <f>SUM(L246:L253)</f>
        <v>577.34</v>
      </c>
      <c r="M254" s="108">
        <v>621</v>
      </c>
      <c r="N254" s="108">
        <f>SUM(N246:N253)</f>
        <v>42.46</v>
      </c>
      <c r="O254" s="108">
        <f>SUM(O246:O253)</f>
        <v>20.149999999999999</v>
      </c>
      <c r="P254" s="108">
        <f>SUM(P246:P253)</f>
        <v>111.82</v>
      </c>
      <c r="Q254" s="108">
        <f>SUM(Q246:Q253)</f>
        <v>617.54</v>
      </c>
    </row>
    <row r="255" spans="1:18" s="80" customFormat="1" x14ac:dyDescent="0.25">
      <c r="A255" s="104"/>
      <c r="B255" s="92" t="s">
        <v>52</v>
      </c>
      <c r="C255" s="76"/>
      <c r="D255" s="77"/>
      <c r="E255" s="78"/>
      <c r="F255" s="78"/>
      <c r="G255" s="79"/>
      <c r="H255" s="84"/>
      <c r="I255" s="93"/>
      <c r="J255" s="94"/>
      <c r="K255" s="108"/>
      <c r="L255" s="221"/>
      <c r="M255" s="84"/>
      <c r="N255" s="93"/>
      <c r="O255" s="94"/>
      <c r="P255" s="108"/>
      <c r="Q255" s="221"/>
    </row>
    <row r="256" spans="1:18" s="80" customFormat="1" ht="21" customHeight="1" x14ac:dyDescent="0.25">
      <c r="A256" s="104" t="s">
        <v>80</v>
      </c>
      <c r="B256" s="120" t="s">
        <v>156</v>
      </c>
      <c r="C256" s="102">
        <v>85</v>
      </c>
      <c r="D256" s="77">
        <v>4.5599999999999996</v>
      </c>
      <c r="E256" s="78">
        <v>3.56</v>
      </c>
      <c r="F256" s="78">
        <v>4.78</v>
      </c>
      <c r="G256" s="79">
        <v>120.34</v>
      </c>
      <c r="H256" s="165">
        <v>107</v>
      </c>
      <c r="I256" s="77">
        <v>5.7</v>
      </c>
      <c r="J256" s="78">
        <v>4.45</v>
      </c>
      <c r="K256" s="79">
        <v>5.98</v>
      </c>
      <c r="L256" s="88">
        <v>150.43</v>
      </c>
      <c r="M256" s="165">
        <v>107</v>
      </c>
      <c r="N256" s="77">
        <v>5.7</v>
      </c>
      <c r="O256" s="78">
        <v>4.45</v>
      </c>
      <c r="P256" s="79">
        <v>5.98</v>
      </c>
      <c r="Q256" s="88">
        <v>150.43</v>
      </c>
      <c r="R256" s="80" t="s">
        <v>24</v>
      </c>
    </row>
    <row r="257" spans="1:17" s="80" customFormat="1" x14ac:dyDescent="0.25">
      <c r="A257" s="106" t="s">
        <v>84</v>
      </c>
      <c r="B257" s="120" t="s">
        <v>62</v>
      </c>
      <c r="C257" s="102">
        <v>150</v>
      </c>
      <c r="D257" s="77">
        <v>0.21</v>
      </c>
      <c r="E257" s="78">
        <v>0</v>
      </c>
      <c r="F257" s="78">
        <v>15.43</v>
      </c>
      <c r="G257" s="79">
        <v>59.61</v>
      </c>
      <c r="H257" s="165">
        <v>180</v>
      </c>
      <c r="I257" s="77">
        <v>0.25</v>
      </c>
      <c r="J257" s="78">
        <v>0</v>
      </c>
      <c r="K257" s="79">
        <v>18.52</v>
      </c>
      <c r="L257" s="88">
        <v>71.53</v>
      </c>
      <c r="M257" s="165">
        <v>180</v>
      </c>
      <c r="N257" s="77">
        <v>0.25</v>
      </c>
      <c r="O257" s="78">
        <v>0</v>
      </c>
      <c r="P257" s="79">
        <v>18.52</v>
      </c>
      <c r="Q257" s="88">
        <v>71.53</v>
      </c>
    </row>
    <row r="258" spans="1:17" s="80" customFormat="1" x14ac:dyDescent="0.25">
      <c r="A258" s="106" t="s">
        <v>175</v>
      </c>
      <c r="B258" s="107" t="s">
        <v>174</v>
      </c>
      <c r="C258" s="76">
        <v>70</v>
      </c>
      <c r="D258" s="77">
        <v>5.51</v>
      </c>
      <c r="E258" s="78">
        <v>8.73</v>
      </c>
      <c r="F258" s="78">
        <v>47.08</v>
      </c>
      <c r="G258" s="79">
        <v>250.85</v>
      </c>
      <c r="H258" s="76">
        <v>70</v>
      </c>
      <c r="I258" s="77">
        <v>5.51</v>
      </c>
      <c r="J258" s="78">
        <v>8.73</v>
      </c>
      <c r="K258" s="78">
        <v>47.08</v>
      </c>
      <c r="L258" s="89">
        <v>250.85</v>
      </c>
      <c r="M258" s="76">
        <v>70</v>
      </c>
      <c r="N258" s="77">
        <v>5.51</v>
      </c>
      <c r="O258" s="78">
        <v>8.73</v>
      </c>
      <c r="P258" s="78">
        <v>47.08</v>
      </c>
      <c r="Q258" s="89">
        <v>250.85</v>
      </c>
    </row>
    <row r="259" spans="1:17" s="119" customFormat="1" x14ac:dyDescent="0.25">
      <c r="A259" s="104"/>
      <c r="B259" s="141" t="s">
        <v>23</v>
      </c>
      <c r="C259" s="93">
        <f t="shared" ref="C259:L259" si="65">SUM(C256:C258)</f>
        <v>305</v>
      </c>
      <c r="D259" s="93">
        <f t="shared" si="65"/>
        <v>10.28</v>
      </c>
      <c r="E259" s="93">
        <f t="shared" si="65"/>
        <v>12.290000000000001</v>
      </c>
      <c r="F259" s="93">
        <f t="shared" si="65"/>
        <v>67.289999999999992</v>
      </c>
      <c r="G259" s="93">
        <f t="shared" si="65"/>
        <v>430.79999999999995</v>
      </c>
      <c r="H259" s="93">
        <f t="shared" si="65"/>
        <v>357</v>
      </c>
      <c r="I259" s="93">
        <f t="shared" si="65"/>
        <v>11.46</v>
      </c>
      <c r="J259" s="93">
        <f t="shared" si="65"/>
        <v>13.18</v>
      </c>
      <c r="K259" s="93">
        <f t="shared" si="65"/>
        <v>71.58</v>
      </c>
      <c r="L259" s="93">
        <f t="shared" si="65"/>
        <v>472.81</v>
      </c>
      <c r="M259" s="93">
        <f t="shared" ref="M259:Q259" si="66">SUM(M256:M258)</f>
        <v>357</v>
      </c>
      <c r="N259" s="93">
        <f t="shared" si="66"/>
        <v>11.46</v>
      </c>
      <c r="O259" s="93">
        <f t="shared" si="66"/>
        <v>13.18</v>
      </c>
      <c r="P259" s="93">
        <f t="shared" si="66"/>
        <v>71.58</v>
      </c>
      <c r="Q259" s="93">
        <f t="shared" si="66"/>
        <v>472.81</v>
      </c>
    </row>
    <row r="260" spans="1:17" s="119" customFormat="1" x14ac:dyDescent="0.25">
      <c r="A260" s="211"/>
      <c r="B260" s="141"/>
      <c r="C260" s="84"/>
      <c r="D260" s="93"/>
      <c r="E260" s="94"/>
      <c r="F260" s="94"/>
      <c r="G260" s="108"/>
      <c r="H260" s="84"/>
      <c r="I260" s="93"/>
      <c r="J260" s="94"/>
      <c r="K260" s="108"/>
      <c r="L260" s="221"/>
      <c r="M260" s="84"/>
      <c r="N260" s="93"/>
      <c r="O260" s="94"/>
      <c r="P260" s="108"/>
      <c r="Q260" s="221"/>
    </row>
    <row r="261" spans="1:17" s="119" customFormat="1" ht="15.75" thickBot="1" x14ac:dyDescent="0.3">
      <c r="A261" s="222"/>
      <c r="B261" s="223" t="s">
        <v>14</v>
      </c>
      <c r="C261" s="156">
        <v>1204</v>
      </c>
      <c r="D261" s="156">
        <f>D241+D243+D244+D254+D259</f>
        <v>46.370000000000005</v>
      </c>
      <c r="E261" s="156">
        <f>E241+E243+E244+E254+E259</f>
        <v>36.22</v>
      </c>
      <c r="F261" s="156">
        <f>F241+F243+F244+F254+F259</f>
        <v>236.85</v>
      </c>
      <c r="G261" s="156">
        <f>G241+G243+G244+G254+G259</f>
        <v>1424.21</v>
      </c>
      <c r="H261" s="156">
        <v>1479</v>
      </c>
      <c r="I261" s="156">
        <f>I241+I243+I244+I254+I259</f>
        <v>58.919999999999995</v>
      </c>
      <c r="J261" s="156">
        <f>J241+J243+J244+J254+J259</f>
        <v>42.989999999999995</v>
      </c>
      <c r="K261" s="156">
        <f>K241+K243+K244+K254+K259</f>
        <v>278.5</v>
      </c>
      <c r="L261" s="156">
        <f>SUM(L241+L243+L244+L254+L259)</f>
        <v>1581.37</v>
      </c>
      <c r="M261" s="156">
        <v>1479</v>
      </c>
      <c r="N261" s="156">
        <f>N241+N243+N244+N254+N259</f>
        <v>64.800000000000011</v>
      </c>
      <c r="O261" s="156">
        <f>O241+O243+O244+O254+O259</f>
        <v>44.79</v>
      </c>
      <c r="P261" s="156">
        <f>P241+P243+P244+P254+P259</f>
        <v>282.09999999999997</v>
      </c>
      <c r="Q261" s="156">
        <f>SUM(Q241+Q243+Q244+Q254+Q259)</f>
        <v>1621.57</v>
      </c>
    </row>
    <row r="262" spans="1:17" s="119" customFormat="1" x14ac:dyDescent="0.25">
      <c r="A262" s="135"/>
      <c r="B262" s="135"/>
      <c r="C262" s="135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</row>
    <row r="263" spans="1:17" s="119" customFormat="1" x14ac:dyDescent="0.25">
      <c r="A263" s="135"/>
      <c r="B263" s="135"/>
      <c r="C263" s="135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</row>
    <row r="264" spans="1:17" s="119" customFormat="1" x14ac:dyDescent="0.25">
      <c r="A264" s="135"/>
      <c r="B264" s="81" t="s">
        <v>30</v>
      </c>
      <c r="C264" s="135"/>
      <c r="D264" s="135"/>
      <c r="E264" s="135"/>
      <c r="F264" s="135"/>
      <c r="G264" s="135"/>
      <c r="H264" s="157"/>
      <c r="I264" s="159"/>
      <c r="J264" s="159"/>
      <c r="K264" s="159"/>
      <c r="L264" s="135"/>
      <c r="M264" s="81" t="s">
        <v>196</v>
      </c>
      <c r="N264" s="135"/>
      <c r="O264" s="135"/>
      <c r="P264" s="135"/>
      <c r="Q264" s="135"/>
    </row>
    <row r="265" spans="1:17" s="119" customFormat="1" ht="15.75" thickBot="1" x14ac:dyDescent="0.3">
      <c r="A265" s="135"/>
      <c r="B265" s="81" t="s">
        <v>17</v>
      </c>
      <c r="C265" s="135"/>
      <c r="D265" s="136"/>
      <c r="E265" s="136"/>
      <c r="F265" s="136"/>
      <c r="G265" s="136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</row>
    <row r="266" spans="1:17" s="119" customFormat="1" ht="15" customHeight="1" x14ac:dyDescent="0.25">
      <c r="A266" s="261" t="s">
        <v>1</v>
      </c>
      <c r="B266" s="263" t="s">
        <v>2</v>
      </c>
      <c r="C266" s="234" t="s">
        <v>3</v>
      </c>
      <c r="D266" s="236" t="s">
        <v>4</v>
      </c>
      <c r="E266" s="236"/>
      <c r="F266" s="242"/>
      <c r="G266" s="239" t="s">
        <v>163</v>
      </c>
      <c r="H266" s="234" t="s">
        <v>3</v>
      </c>
      <c r="I266" s="236" t="s">
        <v>4</v>
      </c>
      <c r="J266" s="237"/>
      <c r="K266" s="238"/>
      <c r="L266" s="239" t="s">
        <v>163</v>
      </c>
      <c r="M266" s="234" t="s">
        <v>3</v>
      </c>
      <c r="N266" s="236" t="s">
        <v>4</v>
      </c>
      <c r="O266" s="237"/>
      <c r="P266" s="238"/>
      <c r="Q266" s="239" t="s">
        <v>163</v>
      </c>
    </row>
    <row r="267" spans="1:17" s="119" customFormat="1" ht="36" customHeight="1" thickBot="1" x14ac:dyDescent="0.3">
      <c r="A267" s="262"/>
      <c r="B267" s="264"/>
      <c r="C267" s="235"/>
      <c r="D267" s="138" t="s">
        <v>5</v>
      </c>
      <c r="E267" s="139" t="s">
        <v>6</v>
      </c>
      <c r="F267" s="139" t="s">
        <v>7</v>
      </c>
      <c r="G267" s="240"/>
      <c r="H267" s="235"/>
      <c r="I267" s="138" t="s">
        <v>5</v>
      </c>
      <c r="J267" s="139" t="s">
        <v>6</v>
      </c>
      <c r="K267" s="139" t="s">
        <v>7</v>
      </c>
      <c r="L267" s="240"/>
      <c r="M267" s="235"/>
      <c r="N267" s="138" t="s">
        <v>5</v>
      </c>
      <c r="O267" s="139" t="s">
        <v>6</v>
      </c>
      <c r="P267" s="139" t="s">
        <v>7</v>
      </c>
      <c r="Q267" s="240"/>
    </row>
    <row r="268" spans="1:17" s="119" customFormat="1" x14ac:dyDescent="0.25">
      <c r="A268" s="224"/>
      <c r="B268" s="154" t="s">
        <v>8</v>
      </c>
      <c r="C268" s="141"/>
      <c r="D268" s="142"/>
      <c r="E268" s="143"/>
      <c r="F268" s="143"/>
      <c r="G268" s="144"/>
      <c r="H268" s="141"/>
      <c r="I268" s="142"/>
      <c r="J268" s="143"/>
      <c r="K268" s="143"/>
      <c r="L268" s="145"/>
      <c r="M268" s="141"/>
      <c r="N268" s="142"/>
      <c r="O268" s="143"/>
      <c r="P268" s="143"/>
      <c r="Q268" s="145"/>
    </row>
    <row r="269" spans="1:17" s="119" customFormat="1" ht="24.75" customHeight="1" x14ac:dyDescent="0.25">
      <c r="A269" s="82" t="s">
        <v>73</v>
      </c>
      <c r="B269" s="213" t="s">
        <v>141</v>
      </c>
      <c r="C269" s="76">
        <v>184</v>
      </c>
      <c r="D269" s="77">
        <v>5.36</v>
      </c>
      <c r="E269" s="78">
        <v>5.81</v>
      </c>
      <c r="F269" s="78">
        <v>27.36</v>
      </c>
      <c r="G269" s="79">
        <v>181.12</v>
      </c>
      <c r="H269" s="76">
        <v>205</v>
      </c>
      <c r="I269" s="77">
        <v>5.96</v>
      </c>
      <c r="J269" s="78">
        <v>6.46</v>
      </c>
      <c r="K269" s="78">
        <v>30.4</v>
      </c>
      <c r="L269" s="89">
        <v>201.24</v>
      </c>
      <c r="M269" s="76">
        <v>205</v>
      </c>
      <c r="N269" s="77">
        <v>5.96</v>
      </c>
      <c r="O269" s="78">
        <v>6.46</v>
      </c>
      <c r="P269" s="78">
        <v>30.4</v>
      </c>
      <c r="Q269" s="89">
        <v>201.24</v>
      </c>
    </row>
    <row r="270" spans="1:17" s="119" customFormat="1" ht="23.25" customHeight="1" x14ac:dyDescent="0.25">
      <c r="A270" s="82" t="s">
        <v>74</v>
      </c>
      <c r="B270" s="83" t="s">
        <v>19</v>
      </c>
      <c r="C270" s="76">
        <v>150</v>
      </c>
      <c r="D270" s="77">
        <v>3.09</v>
      </c>
      <c r="E270" s="78">
        <v>2.97</v>
      </c>
      <c r="F270" s="78">
        <v>18.87</v>
      </c>
      <c r="G270" s="79">
        <v>112.69</v>
      </c>
      <c r="H270" s="76">
        <v>180</v>
      </c>
      <c r="I270" s="77">
        <v>3.71</v>
      </c>
      <c r="J270" s="78">
        <v>3.56</v>
      </c>
      <c r="K270" s="78">
        <v>22.64</v>
      </c>
      <c r="L270" s="89">
        <v>135.22999999999999</v>
      </c>
      <c r="M270" s="76">
        <v>180</v>
      </c>
      <c r="N270" s="77">
        <v>3.71</v>
      </c>
      <c r="O270" s="78">
        <v>3.56</v>
      </c>
      <c r="P270" s="78">
        <v>22.64</v>
      </c>
      <c r="Q270" s="89">
        <v>135.22999999999999</v>
      </c>
    </row>
    <row r="271" spans="1:17" s="119" customFormat="1" x14ac:dyDescent="0.25">
      <c r="A271" s="82" t="s">
        <v>85</v>
      </c>
      <c r="B271" s="83" t="s">
        <v>118</v>
      </c>
      <c r="C271" s="76">
        <v>24</v>
      </c>
      <c r="D271" s="77">
        <v>2.4300000000000002</v>
      </c>
      <c r="E271" s="78">
        <v>1.76</v>
      </c>
      <c r="F271" s="78">
        <v>10.28</v>
      </c>
      <c r="G271" s="79">
        <v>66.959999999999994</v>
      </c>
      <c r="H271" s="76">
        <v>36</v>
      </c>
      <c r="I271" s="77">
        <v>3.64</v>
      </c>
      <c r="J271" s="78">
        <v>2.64</v>
      </c>
      <c r="K271" s="79">
        <v>15.42</v>
      </c>
      <c r="L271" s="105">
        <v>100.44</v>
      </c>
      <c r="M271" s="76">
        <v>36</v>
      </c>
      <c r="N271" s="77">
        <v>3.64</v>
      </c>
      <c r="O271" s="78">
        <v>2.64</v>
      </c>
      <c r="P271" s="79">
        <v>15.42</v>
      </c>
      <c r="Q271" s="105">
        <v>100.44</v>
      </c>
    </row>
    <row r="272" spans="1:17" s="119" customFormat="1" ht="16.5" customHeight="1" x14ac:dyDescent="0.25">
      <c r="A272" s="82"/>
      <c r="B272" s="154" t="s">
        <v>11</v>
      </c>
      <c r="C272" s="93">
        <f t="shared" ref="C272:L272" si="67">SUM(C269:C271)</f>
        <v>358</v>
      </c>
      <c r="D272" s="93">
        <f t="shared" si="67"/>
        <v>10.879999999999999</v>
      </c>
      <c r="E272" s="93">
        <f t="shared" si="67"/>
        <v>10.54</v>
      </c>
      <c r="F272" s="93">
        <f t="shared" si="67"/>
        <v>56.510000000000005</v>
      </c>
      <c r="G272" s="93">
        <f t="shared" si="67"/>
        <v>360.77</v>
      </c>
      <c r="H272" s="93">
        <f t="shared" si="67"/>
        <v>421</v>
      </c>
      <c r="I272" s="93">
        <f t="shared" si="67"/>
        <v>13.31</v>
      </c>
      <c r="J272" s="93">
        <f t="shared" si="67"/>
        <v>12.66</v>
      </c>
      <c r="K272" s="93">
        <f t="shared" si="67"/>
        <v>68.459999999999994</v>
      </c>
      <c r="L272" s="93">
        <f t="shared" si="67"/>
        <v>436.91</v>
      </c>
      <c r="M272" s="93">
        <f t="shared" ref="M272:Q272" si="68">SUM(M269:M271)</f>
        <v>421</v>
      </c>
      <c r="N272" s="93">
        <f t="shared" si="68"/>
        <v>13.31</v>
      </c>
      <c r="O272" s="93">
        <f t="shared" si="68"/>
        <v>12.66</v>
      </c>
      <c r="P272" s="93">
        <f t="shared" si="68"/>
        <v>68.459999999999994</v>
      </c>
      <c r="Q272" s="93">
        <f t="shared" si="68"/>
        <v>436.91</v>
      </c>
    </row>
    <row r="273" spans="1:17" s="119" customFormat="1" x14ac:dyDescent="0.25">
      <c r="A273" s="82"/>
      <c r="B273" s="154" t="s">
        <v>33</v>
      </c>
      <c r="C273" s="76"/>
      <c r="D273" s="93"/>
      <c r="E273" s="94"/>
      <c r="F273" s="94"/>
      <c r="G273" s="108"/>
      <c r="H273" s="76"/>
      <c r="I273" s="93"/>
      <c r="J273" s="94"/>
      <c r="K273" s="94"/>
      <c r="L273" s="95"/>
      <c r="M273" s="76"/>
      <c r="N273" s="93"/>
      <c r="O273" s="94"/>
      <c r="P273" s="94"/>
      <c r="Q273" s="95"/>
    </row>
    <row r="274" spans="1:17" s="80" customFormat="1" x14ac:dyDescent="0.25">
      <c r="A274" s="82" t="s">
        <v>100</v>
      </c>
      <c r="B274" s="91" t="s">
        <v>66</v>
      </c>
      <c r="C274" s="102">
        <v>100</v>
      </c>
      <c r="D274" s="77">
        <v>0.16</v>
      </c>
      <c r="E274" s="78">
        <v>0</v>
      </c>
      <c r="F274" s="78">
        <v>7.83</v>
      </c>
      <c r="G274" s="108">
        <v>32.119999999999997</v>
      </c>
      <c r="H274" s="102">
        <v>100</v>
      </c>
      <c r="I274" s="77">
        <v>0.16</v>
      </c>
      <c r="J274" s="78">
        <v>0</v>
      </c>
      <c r="K274" s="78">
        <v>7.83</v>
      </c>
      <c r="L274" s="89">
        <v>32.119999999999997</v>
      </c>
      <c r="M274" s="102">
        <v>100</v>
      </c>
      <c r="N274" s="77">
        <v>0.16</v>
      </c>
      <c r="O274" s="78">
        <v>0</v>
      </c>
      <c r="P274" s="78">
        <v>7.83</v>
      </c>
      <c r="Q274" s="89">
        <v>32.119999999999997</v>
      </c>
    </row>
    <row r="275" spans="1:17" s="119" customFormat="1" x14ac:dyDescent="0.25">
      <c r="A275" s="153"/>
      <c r="B275" s="91"/>
      <c r="C275" s="102"/>
      <c r="D275" s="77"/>
      <c r="E275" s="78"/>
      <c r="F275" s="78"/>
      <c r="G275" s="79"/>
      <c r="H275" s="102"/>
      <c r="I275" s="77"/>
      <c r="J275" s="78"/>
      <c r="K275" s="78"/>
      <c r="L275" s="95"/>
      <c r="M275" s="102"/>
      <c r="N275" s="77"/>
      <c r="O275" s="78"/>
      <c r="P275" s="78"/>
      <c r="Q275" s="95"/>
    </row>
    <row r="276" spans="1:17" s="119" customFormat="1" x14ac:dyDescent="0.25">
      <c r="A276" s="225"/>
      <c r="B276" s="91"/>
      <c r="C276" s="102"/>
      <c r="D276" s="77"/>
      <c r="E276" s="78"/>
      <c r="F276" s="78"/>
      <c r="G276" s="79"/>
      <c r="H276" s="102"/>
      <c r="I276" s="77"/>
      <c r="J276" s="78"/>
      <c r="K276" s="78"/>
      <c r="L276" s="95"/>
      <c r="M276" s="102"/>
      <c r="N276" s="77"/>
      <c r="O276" s="78"/>
      <c r="P276" s="78"/>
      <c r="Q276" s="95"/>
    </row>
    <row r="277" spans="1:17" s="119" customFormat="1" x14ac:dyDescent="0.25">
      <c r="A277" s="225"/>
      <c r="B277" s="91"/>
      <c r="C277" s="102"/>
      <c r="D277" s="77"/>
      <c r="E277" s="78"/>
      <c r="F277" s="78"/>
      <c r="G277" s="79"/>
      <c r="H277" s="102"/>
      <c r="I277" s="77"/>
      <c r="J277" s="78"/>
      <c r="K277" s="78"/>
      <c r="L277" s="95"/>
      <c r="M277" s="102"/>
      <c r="N277" s="77"/>
      <c r="O277" s="78"/>
      <c r="P277" s="78"/>
      <c r="Q277" s="95"/>
    </row>
    <row r="278" spans="1:17" s="119" customFormat="1" x14ac:dyDescent="0.25">
      <c r="A278" s="225"/>
      <c r="B278" s="154" t="s">
        <v>12</v>
      </c>
      <c r="C278" s="102"/>
      <c r="D278" s="77"/>
      <c r="E278" s="78"/>
      <c r="F278" s="78"/>
      <c r="G278" s="79"/>
      <c r="H278" s="102"/>
      <c r="I278" s="77"/>
      <c r="J278" s="78"/>
      <c r="K278" s="78"/>
      <c r="L278" s="95"/>
      <c r="M278" s="102"/>
      <c r="N278" s="77"/>
      <c r="O278" s="78"/>
      <c r="P278" s="78"/>
      <c r="Q278" s="95"/>
    </row>
    <row r="279" spans="1:17" s="80" customFormat="1" x14ac:dyDescent="0.25">
      <c r="A279" s="82" t="s">
        <v>200</v>
      </c>
      <c r="B279" s="91" t="s">
        <v>222</v>
      </c>
      <c r="C279" s="76">
        <v>30</v>
      </c>
      <c r="D279" s="77">
        <v>0.33</v>
      </c>
      <c r="E279" s="78">
        <v>0.06</v>
      </c>
      <c r="F279" s="78">
        <v>1.1399999999999999</v>
      </c>
      <c r="G279" s="79">
        <v>6.9</v>
      </c>
      <c r="H279" s="76">
        <v>50</v>
      </c>
      <c r="I279" s="77">
        <v>0.55000000000000004</v>
      </c>
      <c r="J279" s="78">
        <v>0.1</v>
      </c>
      <c r="K279" s="78">
        <v>1.9</v>
      </c>
      <c r="L279" s="89">
        <v>11.5</v>
      </c>
      <c r="M279" s="76">
        <v>50</v>
      </c>
      <c r="N279" s="77">
        <v>0.55000000000000004</v>
      </c>
      <c r="O279" s="78">
        <v>0.1</v>
      </c>
      <c r="P279" s="78">
        <v>1.9</v>
      </c>
      <c r="Q279" s="89">
        <v>11.5</v>
      </c>
    </row>
    <row r="280" spans="1:17" s="80" customFormat="1" hidden="1" x14ac:dyDescent="0.25">
      <c r="A280" s="82"/>
      <c r="B280" s="91"/>
      <c r="C280" s="76"/>
      <c r="D280" s="77"/>
      <c r="E280" s="78"/>
      <c r="F280" s="78"/>
      <c r="G280" s="79"/>
      <c r="H280" s="76"/>
      <c r="I280" s="77"/>
      <c r="J280" s="78"/>
      <c r="K280" s="78"/>
      <c r="L280" s="89"/>
      <c r="M280" s="76"/>
      <c r="N280" s="77"/>
      <c r="O280" s="78"/>
      <c r="P280" s="78"/>
      <c r="Q280" s="89"/>
    </row>
    <row r="281" spans="1:17" s="80" customFormat="1" x14ac:dyDescent="0.25">
      <c r="A281" s="82" t="s">
        <v>125</v>
      </c>
      <c r="B281" s="91" t="s">
        <v>126</v>
      </c>
      <c r="C281" s="109">
        <v>150</v>
      </c>
      <c r="D281" s="110">
        <v>3.4</v>
      </c>
      <c r="E281" s="111">
        <v>4.2</v>
      </c>
      <c r="F281" s="111">
        <v>9.24</v>
      </c>
      <c r="G281" s="116">
        <v>89.73</v>
      </c>
      <c r="H281" s="76">
        <v>200</v>
      </c>
      <c r="I281" s="77">
        <v>4.54</v>
      </c>
      <c r="J281" s="78">
        <v>5.68</v>
      </c>
      <c r="K281" s="78">
        <v>12.32</v>
      </c>
      <c r="L281" s="89">
        <v>119.64</v>
      </c>
      <c r="M281" s="76">
        <v>200</v>
      </c>
      <c r="N281" s="77">
        <v>4.54</v>
      </c>
      <c r="O281" s="78">
        <v>5.68</v>
      </c>
      <c r="P281" s="78">
        <v>12.32</v>
      </c>
      <c r="Q281" s="89">
        <v>119.64</v>
      </c>
    </row>
    <row r="282" spans="1:17" s="80" customFormat="1" x14ac:dyDescent="0.25">
      <c r="A282" s="82" t="s">
        <v>192</v>
      </c>
      <c r="B282" s="213" t="s">
        <v>193</v>
      </c>
      <c r="C282" s="76">
        <v>50</v>
      </c>
      <c r="D282" s="77">
        <v>9.4700000000000006</v>
      </c>
      <c r="E282" s="78">
        <v>10.53</v>
      </c>
      <c r="F282" s="78">
        <v>7.05</v>
      </c>
      <c r="G282" s="79">
        <v>161</v>
      </c>
      <c r="H282" s="76">
        <v>70</v>
      </c>
      <c r="I282" s="77">
        <v>13.48</v>
      </c>
      <c r="J282" s="78">
        <v>14.74</v>
      </c>
      <c r="K282" s="78">
        <v>9.8800000000000008</v>
      </c>
      <c r="L282" s="89">
        <v>226.3</v>
      </c>
      <c r="M282" s="76">
        <v>90</v>
      </c>
      <c r="N282" s="77">
        <v>17.05</v>
      </c>
      <c r="O282" s="78">
        <v>18.95</v>
      </c>
      <c r="P282" s="78">
        <v>12.69</v>
      </c>
      <c r="Q282" s="89">
        <v>290</v>
      </c>
    </row>
    <row r="283" spans="1:17" s="80" customFormat="1" ht="30" x14ac:dyDescent="0.25">
      <c r="A283" s="82" t="s">
        <v>157</v>
      </c>
      <c r="B283" s="140" t="s">
        <v>166</v>
      </c>
      <c r="C283" s="76">
        <v>120</v>
      </c>
      <c r="D283" s="77">
        <v>2.4</v>
      </c>
      <c r="E283" s="78">
        <v>4.5599999999999996</v>
      </c>
      <c r="F283" s="78">
        <v>25.44</v>
      </c>
      <c r="G283" s="79">
        <v>152.4</v>
      </c>
      <c r="H283" s="76">
        <v>150</v>
      </c>
      <c r="I283" s="77">
        <v>3</v>
      </c>
      <c r="J283" s="78">
        <v>5.7</v>
      </c>
      <c r="K283" s="78">
        <v>31.8</v>
      </c>
      <c r="L283" s="89">
        <v>190.5</v>
      </c>
      <c r="M283" s="76">
        <v>150</v>
      </c>
      <c r="N283" s="77">
        <v>3</v>
      </c>
      <c r="O283" s="78">
        <v>5.7</v>
      </c>
      <c r="P283" s="78">
        <v>31.8</v>
      </c>
      <c r="Q283" s="89">
        <v>190.5</v>
      </c>
    </row>
    <row r="284" spans="1:17" s="80" customFormat="1" x14ac:dyDescent="0.25">
      <c r="A284" s="82" t="s">
        <v>108</v>
      </c>
      <c r="B284" s="83" t="s">
        <v>112</v>
      </c>
      <c r="C284" s="100">
        <v>150</v>
      </c>
      <c r="D284" s="78">
        <v>0.15</v>
      </c>
      <c r="E284" s="78">
        <v>70.28</v>
      </c>
      <c r="F284" s="78">
        <v>13.06</v>
      </c>
      <c r="G284" s="78">
        <v>58.64</v>
      </c>
      <c r="H284" s="186">
        <v>180</v>
      </c>
      <c r="I284" s="85">
        <v>0.18</v>
      </c>
      <c r="J284" s="86">
        <v>7.0000000000000007E-2</v>
      </c>
      <c r="K284" s="86">
        <v>80.28</v>
      </c>
      <c r="L284" s="166">
        <v>62</v>
      </c>
      <c r="M284" s="186">
        <v>180</v>
      </c>
      <c r="N284" s="85">
        <v>0.18</v>
      </c>
      <c r="O284" s="86">
        <v>7.0000000000000007E-2</v>
      </c>
      <c r="P284" s="86">
        <v>80.28</v>
      </c>
      <c r="Q284" s="166">
        <v>62</v>
      </c>
    </row>
    <row r="285" spans="1:17" s="80" customFormat="1" x14ac:dyDescent="0.25">
      <c r="A285" s="82" t="s">
        <v>47</v>
      </c>
      <c r="B285" s="83" t="s">
        <v>136</v>
      </c>
      <c r="C285" s="76">
        <v>15</v>
      </c>
      <c r="D285" s="77">
        <v>1.19</v>
      </c>
      <c r="E285" s="78">
        <v>0.15</v>
      </c>
      <c r="F285" s="78">
        <v>7.24</v>
      </c>
      <c r="G285" s="79">
        <v>32.04</v>
      </c>
      <c r="H285" s="84">
        <v>20</v>
      </c>
      <c r="I285" s="85">
        <v>1.58</v>
      </c>
      <c r="J285" s="86">
        <v>0.2</v>
      </c>
      <c r="K285" s="87">
        <v>9.66</v>
      </c>
      <c r="L285" s="220">
        <v>42.72</v>
      </c>
      <c r="M285" s="84">
        <v>20</v>
      </c>
      <c r="N285" s="85">
        <v>1.58</v>
      </c>
      <c r="O285" s="86">
        <v>0.2</v>
      </c>
      <c r="P285" s="87">
        <v>9.66</v>
      </c>
      <c r="Q285" s="220">
        <v>42.72</v>
      </c>
    </row>
    <row r="286" spans="1:17" s="80" customFormat="1" x14ac:dyDescent="0.25">
      <c r="A286" s="82" t="s">
        <v>143</v>
      </c>
      <c r="B286" s="83" t="s">
        <v>144</v>
      </c>
      <c r="C286" s="98">
        <v>15</v>
      </c>
      <c r="D286" s="77">
        <v>0.99</v>
      </c>
      <c r="E286" s="77">
        <v>0.16</v>
      </c>
      <c r="F286" s="77">
        <v>5.01</v>
      </c>
      <c r="G286" s="99">
        <v>24.75</v>
      </c>
      <c r="H286" s="187">
        <v>20</v>
      </c>
      <c r="I286" s="85">
        <v>1.32</v>
      </c>
      <c r="J286" s="85">
        <v>0.24</v>
      </c>
      <c r="K286" s="208">
        <v>6.68</v>
      </c>
      <c r="L286" s="208">
        <v>33</v>
      </c>
      <c r="M286" s="187">
        <v>20</v>
      </c>
      <c r="N286" s="85">
        <v>1.32</v>
      </c>
      <c r="O286" s="85">
        <v>0.24</v>
      </c>
      <c r="P286" s="208">
        <v>6.68</v>
      </c>
      <c r="Q286" s="208">
        <v>33</v>
      </c>
    </row>
    <row r="287" spans="1:17" s="80" customFormat="1" x14ac:dyDescent="0.25">
      <c r="A287" s="82"/>
      <c r="B287" s="154" t="s">
        <v>13</v>
      </c>
      <c r="C287" s="93">
        <f t="shared" ref="C287:K287" si="69">SUM(C280:C286)</f>
        <v>500</v>
      </c>
      <c r="D287" s="93">
        <f t="shared" si="69"/>
        <v>17.600000000000001</v>
      </c>
      <c r="E287" s="93">
        <f t="shared" si="69"/>
        <v>89.88</v>
      </c>
      <c r="F287" s="93">
        <f t="shared" si="69"/>
        <v>67.040000000000006</v>
      </c>
      <c r="G287" s="93">
        <v>525.46</v>
      </c>
      <c r="H287" s="93">
        <f t="shared" si="69"/>
        <v>640</v>
      </c>
      <c r="I287" s="93">
        <f t="shared" si="69"/>
        <v>24.1</v>
      </c>
      <c r="J287" s="93">
        <f t="shared" si="69"/>
        <v>26.63</v>
      </c>
      <c r="K287" s="93">
        <f t="shared" si="69"/>
        <v>150.62</v>
      </c>
      <c r="L287" s="93">
        <v>685.66</v>
      </c>
      <c r="M287" s="93">
        <f t="shared" ref="M287:P287" si="70">SUM(M280:M286)</f>
        <v>660</v>
      </c>
      <c r="N287" s="93">
        <f t="shared" si="70"/>
        <v>27.67</v>
      </c>
      <c r="O287" s="93">
        <f t="shared" si="70"/>
        <v>30.839999999999996</v>
      </c>
      <c r="P287" s="93">
        <f t="shared" si="70"/>
        <v>153.43</v>
      </c>
      <c r="Q287" s="93">
        <v>749.36</v>
      </c>
    </row>
    <row r="288" spans="1:17" s="80" customFormat="1" ht="18" customHeight="1" x14ac:dyDescent="0.25">
      <c r="A288" s="82"/>
      <c r="B288" s="92" t="s">
        <v>52</v>
      </c>
      <c r="C288" s="76"/>
      <c r="D288" s="77"/>
      <c r="E288" s="78"/>
      <c r="F288" s="78"/>
      <c r="G288" s="79"/>
      <c r="H288" s="84"/>
      <c r="I288" s="85"/>
      <c r="J288" s="86"/>
      <c r="K288" s="87"/>
      <c r="L288" s="88"/>
      <c r="M288" s="84"/>
      <c r="N288" s="85"/>
      <c r="O288" s="86"/>
      <c r="P288" s="87"/>
      <c r="Q288" s="88"/>
    </row>
    <row r="289" spans="1:17" s="80" customFormat="1" ht="29.25" customHeight="1" x14ac:dyDescent="0.25">
      <c r="A289" s="82" t="s">
        <v>93</v>
      </c>
      <c r="B289" s="83" t="s">
        <v>220</v>
      </c>
      <c r="C289" s="76">
        <v>150</v>
      </c>
      <c r="D289" s="77">
        <v>3.62</v>
      </c>
      <c r="E289" s="78">
        <v>6.46</v>
      </c>
      <c r="F289" s="78">
        <v>13.08</v>
      </c>
      <c r="G289" s="79">
        <v>125.25</v>
      </c>
      <c r="H289" s="76">
        <v>200</v>
      </c>
      <c r="I289" s="77">
        <v>4.82</v>
      </c>
      <c r="J289" s="78">
        <v>8.6199999999999992</v>
      </c>
      <c r="K289" s="78">
        <v>17.440000000000001</v>
      </c>
      <c r="L289" s="89">
        <v>167</v>
      </c>
      <c r="M289" s="76">
        <v>200</v>
      </c>
      <c r="N289" s="77">
        <v>4.82</v>
      </c>
      <c r="O289" s="78">
        <v>8.6199999999999992</v>
      </c>
      <c r="P289" s="78">
        <v>17.440000000000001</v>
      </c>
      <c r="Q289" s="89">
        <v>167</v>
      </c>
    </row>
    <row r="290" spans="1:17" s="80" customFormat="1" ht="16.5" customHeight="1" x14ac:dyDescent="0.25">
      <c r="A290" s="82" t="s">
        <v>218</v>
      </c>
      <c r="B290" s="83" t="s">
        <v>219</v>
      </c>
      <c r="C290" s="76">
        <v>50</v>
      </c>
      <c r="D290" s="77">
        <v>8.0299999999999994</v>
      </c>
      <c r="E290" s="78">
        <v>6.69</v>
      </c>
      <c r="F290" s="78">
        <v>13.97</v>
      </c>
      <c r="G290" s="79">
        <v>148</v>
      </c>
      <c r="H290" s="76">
        <v>50</v>
      </c>
      <c r="I290" s="77">
        <v>8.0299999999999994</v>
      </c>
      <c r="J290" s="78">
        <v>6.69</v>
      </c>
      <c r="K290" s="78">
        <v>13.97</v>
      </c>
      <c r="L290" s="79">
        <v>148</v>
      </c>
      <c r="M290" s="76">
        <v>50</v>
      </c>
      <c r="N290" s="77">
        <v>8.0299999999999994</v>
      </c>
      <c r="O290" s="78">
        <v>6.69</v>
      </c>
      <c r="P290" s="78">
        <v>13.97</v>
      </c>
      <c r="Q290" s="79">
        <v>148</v>
      </c>
    </row>
    <row r="291" spans="1:17" s="80" customFormat="1" ht="19.5" customHeight="1" x14ac:dyDescent="0.25">
      <c r="A291" s="82" t="s">
        <v>116</v>
      </c>
      <c r="B291" s="91" t="s">
        <v>122</v>
      </c>
      <c r="C291" s="100">
        <v>150</v>
      </c>
      <c r="D291" s="78">
        <v>0.18</v>
      </c>
      <c r="E291" s="78">
        <v>0</v>
      </c>
      <c r="F291" s="78">
        <v>15.38</v>
      </c>
      <c r="G291" s="78">
        <v>60.17</v>
      </c>
      <c r="H291" s="101">
        <v>180</v>
      </c>
      <c r="I291" s="77">
        <v>0.22</v>
      </c>
      <c r="J291" s="78">
        <v>0</v>
      </c>
      <c r="K291" s="78">
        <v>18.45</v>
      </c>
      <c r="L291" s="89">
        <v>72.2</v>
      </c>
      <c r="M291" s="101">
        <v>180</v>
      </c>
      <c r="N291" s="77">
        <v>0.22</v>
      </c>
      <c r="O291" s="78">
        <v>0</v>
      </c>
      <c r="P291" s="78">
        <v>18.45</v>
      </c>
      <c r="Q291" s="89">
        <v>72.2</v>
      </c>
    </row>
    <row r="292" spans="1:17" s="119" customFormat="1" x14ac:dyDescent="0.25">
      <c r="A292" s="82" t="s">
        <v>47</v>
      </c>
      <c r="B292" s="83" t="s">
        <v>10</v>
      </c>
      <c r="C292" s="76">
        <v>15</v>
      </c>
      <c r="D292" s="77">
        <v>1.19</v>
      </c>
      <c r="E292" s="78">
        <v>0.15</v>
      </c>
      <c r="F292" s="78">
        <v>7.24</v>
      </c>
      <c r="G292" s="79">
        <v>32.04</v>
      </c>
      <c r="H292" s="76">
        <v>20</v>
      </c>
      <c r="I292" s="77">
        <v>1.58</v>
      </c>
      <c r="J292" s="78">
        <v>0.2</v>
      </c>
      <c r="K292" s="78">
        <v>9.66</v>
      </c>
      <c r="L292" s="89">
        <v>42.72</v>
      </c>
      <c r="M292" s="76">
        <v>20</v>
      </c>
      <c r="N292" s="77">
        <v>1.58</v>
      </c>
      <c r="O292" s="78">
        <v>0.2</v>
      </c>
      <c r="P292" s="78">
        <v>9.66</v>
      </c>
      <c r="Q292" s="89">
        <v>42.72</v>
      </c>
    </row>
    <row r="293" spans="1:17" s="119" customFormat="1" x14ac:dyDescent="0.25">
      <c r="A293" s="82"/>
      <c r="B293" s="154" t="s">
        <v>134</v>
      </c>
      <c r="C293" s="93">
        <f>SUM(C289:C292)</f>
        <v>365</v>
      </c>
      <c r="D293" s="93">
        <f t="shared" ref="D293:L293" si="71">SUM(D289:D292)</f>
        <v>13.019999999999998</v>
      </c>
      <c r="E293" s="94">
        <f t="shared" si="71"/>
        <v>13.3</v>
      </c>
      <c r="F293" s="94">
        <f t="shared" si="71"/>
        <v>49.67</v>
      </c>
      <c r="G293" s="108">
        <f t="shared" si="71"/>
        <v>365.46000000000004</v>
      </c>
      <c r="H293" s="108">
        <f t="shared" si="71"/>
        <v>450</v>
      </c>
      <c r="I293" s="93">
        <f t="shared" si="71"/>
        <v>14.65</v>
      </c>
      <c r="J293" s="94">
        <f t="shared" si="71"/>
        <v>15.509999999999998</v>
      </c>
      <c r="K293" s="94">
        <f t="shared" si="71"/>
        <v>59.519999999999996</v>
      </c>
      <c r="L293" s="95">
        <f t="shared" si="71"/>
        <v>429.91999999999996</v>
      </c>
      <c r="M293" s="108">
        <f t="shared" ref="M293:Q293" si="72">SUM(M289:M292)</f>
        <v>450</v>
      </c>
      <c r="N293" s="93">
        <f t="shared" si="72"/>
        <v>14.65</v>
      </c>
      <c r="O293" s="94">
        <f t="shared" si="72"/>
        <v>15.509999999999998</v>
      </c>
      <c r="P293" s="94">
        <f t="shared" si="72"/>
        <v>59.519999999999996</v>
      </c>
      <c r="Q293" s="95">
        <f t="shared" si="72"/>
        <v>429.91999999999996</v>
      </c>
    </row>
    <row r="294" spans="1:17" s="119" customFormat="1" x14ac:dyDescent="0.25">
      <c r="A294" s="172"/>
      <c r="B294" s="154"/>
      <c r="C294" s="76"/>
      <c r="D294" s="93"/>
      <c r="E294" s="94"/>
      <c r="F294" s="94"/>
      <c r="G294" s="108"/>
      <c r="H294" s="84"/>
      <c r="I294" s="85"/>
      <c r="J294" s="86"/>
      <c r="K294" s="87"/>
      <c r="L294" s="88"/>
      <c r="M294" s="84"/>
      <c r="N294" s="85"/>
      <c r="O294" s="86"/>
      <c r="P294" s="87"/>
      <c r="Q294" s="88"/>
    </row>
    <row r="295" spans="1:17" s="119" customFormat="1" ht="15.75" thickBot="1" x14ac:dyDescent="0.3">
      <c r="A295" s="173"/>
      <c r="B295" s="198" t="s">
        <v>14</v>
      </c>
      <c r="C295" s="156">
        <f t="shared" ref="C295:K295" si="73">C272+C274+C275+C287+C293</f>
        <v>1323</v>
      </c>
      <c r="D295" s="156">
        <f t="shared" si="73"/>
        <v>41.66</v>
      </c>
      <c r="E295" s="156">
        <f t="shared" si="73"/>
        <v>113.71999999999998</v>
      </c>
      <c r="F295" s="156">
        <f t="shared" si="73"/>
        <v>181.05</v>
      </c>
      <c r="G295" s="156">
        <f t="shared" si="73"/>
        <v>1283.81</v>
      </c>
      <c r="H295" s="156">
        <f t="shared" si="73"/>
        <v>1611</v>
      </c>
      <c r="I295" s="156">
        <f t="shared" si="73"/>
        <v>52.22</v>
      </c>
      <c r="J295" s="156">
        <f t="shared" si="73"/>
        <v>54.8</v>
      </c>
      <c r="K295" s="156">
        <f t="shared" si="73"/>
        <v>286.43</v>
      </c>
      <c r="L295" s="156">
        <f>SUM(L272+L275+L287+L293)</f>
        <v>1552.4899999999998</v>
      </c>
      <c r="M295" s="156">
        <f t="shared" ref="M295:P295" si="74">M272+M274+M275+M287+M293</f>
        <v>1631</v>
      </c>
      <c r="N295" s="156">
        <f t="shared" si="74"/>
        <v>55.79</v>
      </c>
      <c r="O295" s="156">
        <f t="shared" si="74"/>
        <v>59.01</v>
      </c>
      <c r="P295" s="156">
        <f t="shared" si="74"/>
        <v>289.24</v>
      </c>
      <c r="Q295" s="156">
        <f>SUM(Q272+Q275+Q287+Q293)</f>
        <v>1616.19</v>
      </c>
    </row>
    <row r="296" spans="1:17" s="119" customFormat="1" x14ac:dyDescent="0.25">
      <c r="A296" s="135"/>
      <c r="B296" s="135"/>
      <c r="C296" s="135"/>
      <c r="D296" s="135"/>
      <c r="E296" s="135"/>
      <c r="F296" s="135"/>
      <c r="G296" s="135"/>
      <c r="H296" s="226"/>
      <c r="I296" s="158"/>
      <c r="J296" s="158"/>
      <c r="K296" s="158"/>
      <c r="L296" s="158"/>
      <c r="M296" s="226"/>
      <c r="N296" s="158"/>
      <c r="O296" s="158"/>
      <c r="P296" s="158"/>
      <c r="Q296" s="158"/>
    </row>
    <row r="297" spans="1:17" s="119" customFormat="1" x14ac:dyDescent="0.25">
      <c r="A297" s="135"/>
      <c r="B297" s="135"/>
      <c r="C297" s="135"/>
      <c r="D297" s="135"/>
      <c r="E297" s="135"/>
      <c r="F297" s="135"/>
      <c r="G297" s="135"/>
      <c r="H297" s="226"/>
      <c r="I297" s="158"/>
      <c r="J297" s="158"/>
      <c r="K297" s="158"/>
      <c r="L297" s="158"/>
      <c r="M297" s="226"/>
      <c r="N297" s="158"/>
      <c r="O297" s="158"/>
      <c r="P297" s="158"/>
      <c r="Q297" s="158"/>
    </row>
    <row r="298" spans="1:17" s="119" customFormat="1" x14ac:dyDescent="0.25">
      <c r="A298" s="135"/>
      <c r="B298" s="81" t="s">
        <v>29</v>
      </c>
      <c r="C298" s="135"/>
      <c r="D298" s="135"/>
      <c r="E298" s="135"/>
      <c r="F298" s="135"/>
      <c r="G298" s="135"/>
      <c r="H298" s="226"/>
      <c r="I298" s="159"/>
      <c r="J298" s="159"/>
      <c r="K298" s="159"/>
      <c r="L298" s="159"/>
      <c r="M298" s="81" t="s">
        <v>196</v>
      </c>
      <c r="N298" s="135"/>
      <c r="O298" s="135"/>
      <c r="P298" s="135"/>
      <c r="Q298" s="159"/>
    </row>
    <row r="299" spans="1:17" s="119" customFormat="1" ht="15.75" thickBot="1" x14ac:dyDescent="0.3">
      <c r="A299" s="135"/>
      <c r="B299" s="81" t="s">
        <v>18</v>
      </c>
      <c r="C299" s="135"/>
      <c r="D299" s="136"/>
      <c r="E299" s="136"/>
      <c r="F299" s="136"/>
      <c r="G299" s="136"/>
      <c r="H299" s="226"/>
      <c r="I299" s="159"/>
      <c r="J299" s="159"/>
      <c r="K299" s="159"/>
      <c r="L299" s="159"/>
      <c r="M299" s="226"/>
      <c r="N299" s="159"/>
      <c r="O299" s="159"/>
      <c r="P299" s="159"/>
      <c r="Q299" s="159"/>
    </row>
    <row r="300" spans="1:17" s="119" customFormat="1" ht="15" customHeight="1" x14ac:dyDescent="0.25">
      <c r="A300" s="261" t="s">
        <v>1</v>
      </c>
      <c r="B300" s="263" t="s">
        <v>2</v>
      </c>
      <c r="C300" s="234" t="s">
        <v>3</v>
      </c>
      <c r="D300" s="236" t="s">
        <v>4</v>
      </c>
      <c r="E300" s="236"/>
      <c r="F300" s="242"/>
      <c r="G300" s="243" t="s">
        <v>163</v>
      </c>
      <c r="H300" s="234" t="s">
        <v>3</v>
      </c>
      <c r="I300" s="241" t="s">
        <v>4</v>
      </c>
      <c r="J300" s="236"/>
      <c r="K300" s="242"/>
      <c r="L300" s="243" t="s">
        <v>163</v>
      </c>
      <c r="M300" s="234" t="s">
        <v>3</v>
      </c>
      <c r="N300" s="241" t="s">
        <v>4</v>
      </c>
      <c r="O300" s="236"/>
      <c r="P300" s="242"/>
      <c r="Q300" s="243" t="s">
        <v>163</v>
      </c>
    </row>
    <row r="301" spans="1:17" s="119" customFormat="1" ht="25.5" x14ac:dyDescent="0.25">
      <c r="A301" s="262"/>
      <c r="B301" s="264"/>
      <c r="C301" s="235"/>
      <c r="D301" s="138" t="s">
        <v>5</v>
      </c>
      <c r="E301" s="139" t="s">
        <v>6</v>
      </c>
      <c r="F301" s="139" t="s">
        <v>7</v>
      </c>
      <c r="G301" s="244"/>
      <c r="H301" s="235"/>
      <c r="I301" s="138" t="s">
        <v>5</v>
      </c>
      <c r="J301" s="139" t="s">
        <v>6</v>
      </c>
      <c r="K301" s="139" t="s">
        <v>7</v>
      </c>
      <c r="L301" s="244"/>
      <c r="M301" s="235"/>
      <c r="N301" s="138" t="s">
        <v>5</v>
      </c>
      <c r="O301" s="139" t="s">
        <v>6</v>
      </c>
      <c r="P301" s="139" t="s">
        <v>7</v>
      </c>
      <c r="Q301" s="244"/>
    </row>
    <row r="302" spans="1:17" s="119" customFormat="1" x14ac:dyDescent="0.25">
      <c r="A302" s="162"/>
      <c r="B302" s="154" t="s">
        <v>8</v>
      </c>
      <c r="C302" s="141"/>
      <c r="D302" s="142"/>
      <c r="E302" s="143"/>
      <c r="F302" s="143"/>
      <c r="G302" s="245"/>
      <c r="H302" s="141"/>
      <c r="I302" s="142"/>
      <c r="J302" s="143"/>
      <c r="K302" s="143"/>
      <c r="L302" s="245"/>
      <c r="M302" s="141"/>
      <c r="N302" s="142"/>
      <c r="O302" s="143"/>
      <c r="P302" s="143"/>
      <c r="Q302" s="245"/>
    </row>
    <row r="303" spans="1:17" s="80" customFormat="1" ht="40.5" customHeight="1" x14ac:dyDescent="0.25">
      <c r="A303" s="82" t="s">
        <v>48</v>
      </c>
      <c r="B303" s="91" t="s">
        <v>142</v>
      </c>
      <c r="C303" s="76">
        <v>184</v>
      </c>
      <c r="D303" s="77">
        <v>4.91</v>
      </c>
      <c r="E303" s="78">
        <v>5.8</v>
      </c>
      <c r="F303" s="78">
        <v>29.77</v>
      </c>
      <c r="G303" s="79">
        <v>188.59</v>
      </c>
      <c r="H303" s="76">
        <v>205</v>
      </c>
      <c r="I303" s="77">
        <v>5.46</v>
      </c>
      <c r="J303" s="78">
        <v>6.44</v>
      </c>
      <c r="K303" s="78">
        <v>33.08</v>
      </c>
      <c r="L303" s="89">
        <v>209.54</v>
      </c>
      <c r="M303" s="76">
        <v>205</v>
      </c>
      <c r="N303" s="77">
        <v>5.46</v>
      </c>
      <c r="O303" s="78">
        <v>6.44</v>
      </c>
      <c r="P303" s="78">
        <v>33.08</v>
      </c>
      <c r="Q303" s="89">
        <v>209.54</v>
      </c>
    </row>
    <row r="304" spans="1:17" s="80" customFormat="1" ht="39" customHeight="1" x14ac:dyDescent="0.25">
      <c r="A304" s="82" t="s">
        <v>102</v>
      </c>
      <c r="B304" s="91" t="s">
        <v>21</v>
      </c>
      <c r="C304" s="76">
        <v>150</v>
      </c>
      <c r="D304" s="77">
        <v>2.39</v>
      </c>
      <c r="E304" s="78">
        <v>2.61</v>
      </c>
      <c r="F304" s="78">
        <v>11.23</v>
      </c>
      <c r="G304" s="79">
        <v>77.150000000000006</v>
      </c>
      <c r="H304" s="76">
        <v>180</v>
      </c>
      <c r="I304" s="77">
        <v>2.86</v>
      </c>
      <c r="J304" s="78">
        <v>3.13</v>
      </c>
      <c r="K304" s="78">
        <v>13.48</v>
      </c>
      <c r="L304" s="89">
        <v>92.57</v>
      </c>
      <c r="M304" s="76">
        <v>180</v>
      </c>
      <c r="N304" s="77">
        <v>2.86</v>
      </c>
      <c r="O304" s="78">
        <v>3.13</v>
      </c>
      <c r="P304" s="78">
        <v>13.48</v>
      </c>
      <c r="Q304" s="89">
        <v>92.57</v>
      </c>
    </row>
    <row r="305" spans="1:17" s="80" customFormat="1" ht="26.25" customHeight="1" x14ac:dyDescent="0.25">
      <c r="A305" s="82" t="s">
        <v>35</v>
      </c>
      <c r="B305" s="91" t="s">
        <v>64</v>
      </c>
      <c r="C305" s="76">
        <v>25</v>
      </c>
      <c r="D305" s="77">
        <v>1.56</v>
      </c>
      <c r="E305" s="78">
        <v>3.66</v>
      </c>
      <c r="F305" s="78">
        <v>10.37</v>
      </c>
      <c r="G305" s="79">
        <v>80.7</v>
      </c>
      <c r="H305" s="76">
        <v>38</v>
      </c>
      <c r="I305" s="77">
        <v>2.35</v>
      </c>
      <c r="J305" s="78">
        <v>5.48</v>
      </c>
      <c r="K305" s="78">
        <v>15.55</v>
      </c>
      <c r="L305" s="89">
        <v>121.05</v>
      </c>
      <c r="M305" s="76">
        <v>38</v>
      </c>
      <c r="N305" s="77">
        <v>2.35</v>
      </c>
      <c r="O305" s="78">
        <v>5.48</v>
      </c>
      <c r="P305" s="78">
        <v>15.55</v>
      </c>
      <c r="Q305" s="89">
        <v>121.05</v>
      </c>
    </row>
    <row r="306" spans="1:17" s="80" customFormat="1" x14ac:dyDescent="0.25">
      <c r="A306" s="82"/>
      <c r="B306" s="154" t="s">
        <v>11</v>
      </c>
      <c r="C306" s="93">
        <f t="shared" ref="C306:L306" si="75">SUM(C303:C305)</f>
        <v>359</v>
      </c>
      <c r="D306" s="93">
        <f t="shared" si="75"/>
        <v>8.8600000000000012</v>
      </c>
      <c r="E306" s="94">
        <f t="shared" si="75"/>
        <v>12.07</v>
      </c>
      <c r="F306" s="94">
        <f t="shared" si="75"/>
        <v>51.37</v>
      </c>
      <c r="G306" s="108">
        <f t="shared" si="75"/>
        <v>346.44</v>
      </c>
      <c r="H306" s="108">
        <f t="shared" si="75"/>
        <v>423</v>
      </c>
      <c r="I306" s="108">
        <f t="shared" si="75"/>
        <v>10.67</v>
      </c>
      <c r="J306" s="108">
        <f t="shared" si="75"/>
        <v>15.05</v>
      </c>
      <c r="K306" s="108">
        <f t="shared" si="75"/>
        <v>62.11</v>
      </c>
      <c r="L306" s="108">
        <f t="shared" si="75"/>
        <v>423.16</v>
      </c>
      <c r="M306" s="108">
        <f t="shared" ref="M306:Q306" si="76">SUM(M303:M305)</f>
        <v>423</v>
      </c>
      <c r="N306" s="108">
        <f t="shared" si="76"/>
        <v>10.67</v>
      </c>
      <c r="O306" s="108">
        <f t="shared" si="76"/>
        <v>15.05</v>
      </c>
      <c r="P306" s="108">
        <f t="shared" si="76"/>
        <v>62.11</v>
      </c>
      <c r="Q306" s="108">
        <f t="shared" si="76"/>
        <v>423.16</v>
      </c>
    </row>
    <row r="307" spans="1:17" s="80" customFormat="1" ht="15" customHeight="1" x14ac:dyDescent="0.25">
      <c r="A307" s="82"/>
      <c r="B307" s="154" t="s">
        <v>33</v>
      </c>
      <c r="C307" s="76"/>
      <c r="D307" s="93"/>
      <c r="E307" s="94"/>
      <c r="F307" s="94"/>
      <c r="G307" s="108"/>
      <c r="H307" s="84"/>
      <c r="I307" s="123"/>
      <c r="J307" s="124"/>
      <c r="K307" s="124"/>
      <c r="L307" s="126"/>
      <c r="M307" s="84"/>
      <c r="N307" s="123"/>
      <c r="O307" s="124"/>
      <c r="P307" s="124"/>
      <c r="Q307" s="126"/>
    </row>
    <row r="308" spans="1:17" s="80" customFormat="1" x14ac:dyDescent="0.25">
      <c r="A308" s="82" t="s">
        <v>86</v>
      </c>
      <c r="B308" s="91" t="s">
        <v>59</v>
      </c>
      <c r="C308" s="102">
        <v>100</v>
      </c>
      <c r="D308" s="77">
        <v>0.19</v>
      </c>
      <c r="E308" s="78">
        <v>0</v>
      </c>
      <c r="F308" s="78">
        <v>17.84</v>
      </c>
      <c r="G308" s="79">
        <v>70.38</v>
      </c>
      <c r="H308" s="165"/>
      <c r="I308" s="85"/>
      <c r="J308" s="86"/>
      <c r="K308" s="86"/>
      <c r="L308" s="166"/>
      <c r="M308" s="165"/>
      <c r="N308" s="85"/>
      <c r="O308" s="86"/>
      <c r="P308" s="86"/>
      <c r="Q308" s="166"/>
    </row>
    <row r="309" spans="1:17" s="80" customFormat="1" ht="30" x14ac:dyDescent="0.25">
      <c r="A309" s="219" t="s">
        <v>36</v>
      </c>
      <c r="B309" s="91" t="s">
        <v>182</v>
      </c>
      <c r="C309" s="102"/>
      <c r="D309" s="77"/>
      <c r="E309" s="78"/>
      <c r="F309" s="78"/>
      <c r="G309" s="79"/>
      <c r="H309" s="84">
        <v>50</v>
      </c>
      <c r="I309" s="85">
        <v>0</v>
      </c>
      <c r="J309" s="86">
        <v>0</v>
      </c>
      <c r="K309" s="86">
        <v>4.75</v>
      </c>
      <c r="L309" s="166">
        <v>20</v>
      </c>
      <c r="M309" s="84">
        <v>50</v>
      </c>
      <c r="N309" s="85">
        <v>0</v>
      </c>
      <c r="O309" s="86">
        <v>0</v>
      </c>
      <c r="P309" s="86">
        <v>4.75</v>
      </c>
      <c r="Q309" s="166">
        <v>20</v>
      </c>
    </row>
    <row r="310" spans="1:17" s="80" customFormat="1" ht="30" x14ac:dyDescent="0.25">
      <c r="A310" s="82" t="s">
        <v>77</v>
      </c>
      <c r="B310" s="91" t="s">
        <v>209</v>
      </c>
      <c r="C310" s="102">
        <v>50</v>
      </c>
      <c r="D310" s="77">
        <v>0.3</v>
      </c>
      <c r="E310" s="78">
        <v>0.05</v>
      </c>
      <c r="F310" s="78">
        <v>9.6</v>
      </c>
      <c r="G310" s="79">
        <v>38.5</v>
      </c>
      <c r="H310" s="84">
        <v>100</v>
      </c>
      <c r="I310" s="85">
        <v>0.4</v>
      </c>
      <c r="J310" s="86">
        <v>0.4</v>
      </c>
      <c r="K310" s="86">
        <v>9.8000000000000007</v>
      </c>
      <c r="L310" s="166">
        <v>47</v>
      </c>
      <c r="M310" s="84">
        <v>100</v>
      </c>
      <c r="N310" s="85">
        <v>0.4</v>
      </c>
      <c r="O310" s="86">
        <v>0.4</v>
      </c>
      <c r="P310" s="86">
        <v>9.8000000000000007</v>
      </c>
      <c r="Q310" s="166">
        <v>47</v>
      </c>
    </row>
    <row r="311" spans="1:17" s="80" customFormat="1" x14ac:dyDescent="0.25">
      <c r="A311" s="82"/>
      <c r="B311" s="154" t="s">
        <v>12</v>
      </c>
      <c r="C311" s="76"/>
      <c r="D311" s="77"/>
      <c r="E311" s="78"/>
      <c r="F311" s="78"/>
      <c r="G311" s="79"/>
      <c r="H311" s="84"/>
      <c r="I311" s="85"/>
      <c r="J311" s="86"/>
      <c r="K311" s="86"/>
      <c r="L311" s="126">
        <f>SUM(L309:L310)</f>
        <v>67</v>
      </c>
      <c r="M311" s="84"/>
      <c r="N311" s="85"/>
      <c r="O311" s="86"/>
      <c r="P311" s="86"/>
      <c r="Q311" s="126">
        <f>SUM(Q309:Q310)</f>
        <v>67</v>
      </c>
    </row>
    <row r="312" spans="1:17" s="80" customFormat="1" x14ac:dyDescent="0.25">
      <c r="A312" s="82" t="s">
        <v>121</v>
      </c>
      <c r="B312" s="91" t="s">
        <v>169</v>
      </c>
      <c r="C312" s="76">
        <v>159</v>
      </c>
      <c r="D312" s="77">
        <v>2.4900000000000002</v>
      </c>
      <c r="E312" s="78">
        <v>3.39</v>
      </c>
      <c r="F312" s="78">
        <v>18.899999999999999</v>
      </c>
      <c r="G312" s="79">
        <v>71.66</v>
      </c>
      <c r="H312" s="109">
        <v>211</v>
      </c>
      <c r="I312" s="110">
        <v>3.32</v>
      </c>
      <c r="J312" s="111">
        <v>4.5199999999999996</v>
      </c>
      <c r="K312" s="111">
        <v>25.2</v>
      </c>
      <c r="L312" s="112">
        <v>95.58</v>
      </c>
      <c r="M312" s="109">
        <v>211</v>
      </c>
      <c r="N312" s="110">
        <v>3.32</v>
      </c>
      <c r="O312" s="111">
        <v>4.5199999999999996</v>
      </c>
      <c r="P312" s="111">
        <v>25.2</v>
      </c>
      <c r="Q312" s="112">
        <v>95.58</v>
      </c>
    </row>
    <row r="313" spans="1:17" s="80" customFormat="1" x14ac:dyDescent="0.25">
      <c r="A313" s="82" t="s">
        <v>198</v>
      </c>
      <c r="B313" s="83" t="s">
        <v>210</v>
      </c>
      <c r="C313" s="76">
        <v>50</v>
      </c>
      <c r="D313" s="77">
        <v>7.86</v>
      </c>
      <c r="E313" s="78">
        <v>8.0399999999999991</v>
      </c>
      <c r="F313" s="78">
        <v>5.67</v>
      </c>
      <c r="G313" s="79">
        <v>236.48</v>
      </c>
      <c r="H313" s="76"/>
      <c r="I313" s="77"/>
      <c r="J313" s="78"/>
      <c r="K313" s="78"/>
      <c r="L313" s="89"/>
      <c r="M313" s="76"/>
      <c r="N313" s="77"/>
      <c r="O313" s="78"/>
      <c r="P313" s="78"/>
      <c r="Q313" s="89"/>
    </row>
    <row r="314" spans="1:17" s="80" customFormat="1" x14ac:dyDescent="0.25">
      <c r="A314" s="82" t="s">
        <v>87</v>
      </c>
      <c r="B314" s="83" t="s">
        <v>109</v>
      </c>
      <c r="C314" s="76">
        <v>110</v>
      </c>
      <c r="D314" s="77">
        <v>2.72</v>
      </c>
      <c r="E314" s="78">
        <v>2.5</v>
      </c>
      <c r="F314" s="78">
        <v>29.59</v>
      </c>
      <c r="G314" s="79">
        <v>162.58000000000001</v>
      </c>
      <c r="H314" s="76"/>
      <c r="I314" s="77"/>
      <c r="J314" s="78"/>
      <c r="K314" s="78"/>
      <c r="L314" s="89"/>
      <c r="M314" s="76"/>
      <c r="N314" s="77"/>
      <c r="O314" s="78"/>
      <c r="P314" s="78"/>
      <c r="Q314" s="89"/>
    </row>
    <row r="315" spans="1:17" s="80" customFormat="1" x14ac:dyDescent="0.25">
      <c r="A315" s="82" t="s">
        <v>217</v>
      </c>
      <c r="B315" s="83" t="s">
        <v>69</v>
      </c>
      <c r="C315" s="76"/>
      <c r="D315" s="77"/>
      <c r="E315" s="78"/>
      <c r="F315" s="78"/>
      <c r="G315" s="79"/>
      <c r="H315" s="76">
        <v>170</v>
      </c>
      <c r="I315" s="77">
        <v>17</v>
      </c>
      <c r="J315" s="78">
        <v>15.71</v>
      </c>
      <c r="K315" s="78">
        <v>28.19</v>
      </c>
      <c r="L315" s="89">
        <v>323</v>
      </c>
      <c r="M315" s="76">
        <v>200</v>
      </c>
      <c r="N315" s="77">
        <v>20</v>
      </c>
      <c r="O315" s="78">
        <v>18.48</v>
      </c>
      <c r="P315" s="78">
        <v>33.46</v>
      </c>
      <c r="Q315" s="89">
        <v>380</v>
      </c>
    </row>
    <row r="316" spans="1:17" s="80" customFormat="1" ht="19.5" customHeight="1" x14ac:dyDescent="0.25">
      <c r="A316" s="82" t="s">
        <v>79</v>
      </c>
      <c r="B316" s="83" t="s">
        <v>56</v>
      </c>
      <c r="C316" s="76">
        <v>150</v>
      </c>
      <c r="D316" s="77">
        <v>0.24</v>
      </c>
      <c r="E316" s="78">
        <v>0</v>
      </c>
      <c r="F316" s="78">
        <v>22.68</v>
      </c>
      <c r="G316" s="79">
        <v>111.83</v>
      </c>
      <c r="H316" s="84">
        <v>180</v>
      </c>
      <c r="I316" s="85">
        <v>0.28999999999999998</v>
      </c>
      <c r="J316" s="86">
        <v>0</v>
      </c>
      <c r="K316" s="87">
        <v>34.42</v>
      </c>
      <c r="L316" s="88">
        <v>134.19</v>
      </c>
      <c r="M316" s="84">
        <v>180</v>
      </c>
      <c r="N316" s="85">
        <v>0.28999999999999998</v>
      </c>
      <c r="O316" s="86">
        <v>0</v>
      </c>
      <c r="P316" s="87">
        <v>34.42</v>
      </c>
      <c r="Q316" s="88">
        <v>134.19</v>
      </c>
    </row>
    <row r="317" spans="1:17" s="80" customFormat="1" x14ac:dyDescent="0.25">
      <c r="A317" s="82" t="s">
        <v>47</v>
      </c>
      <c r="B317" s="83" t="s">
        <v>136</v>
      </c>
      <c r="C317" s="76">
        <v>15</v>
      </c>
      <c r="D317" s="77">
        <v>1.19</v>
      </c>
      <c r="E317" s="78">
        <v>0.15</v>
      </c>
      <c r="F317" s="78">
        <v>7.24</v>
      </c>
      <c r="G317" s="79">
        <v>32.04</v>
      </c>
      <c r="H317" s="84">
        <v>20</v>
      </c>
      <c r="I317" s="85">
        <v>1.58</v>
      </c>
      <c r="J317" s="86">
        <v>0.2</v>
      </c>
      <c r="K317" s="87">
        <v>9.66</v>
      </c>
      <c r="L317" s="220">
        <v>42.72</v>
      </c>
      <c r="M317" s="84">
        <v>20</v>
      </c>
      <c r="N317" s="85">
        <v>1.58</v>
      </c>
      <c r="O317" s="86">
        <v>0.2</v>
      </c>
      <c r="P317" s="87">
        <v>9.66</v>
      </c>
      <c r="Q317" s="220">
        <v>42.72</v>
      </c>
    </row>
    <row r="318" spans="1:17" s="80" customFormat="1" x14ac:dyDescent="0.25">
      <c r="A318" s="82" t="s">
        <v>143</v>
      </c>
      <c r="B318" s="83" t="s">
        <v>144</v>
      </c>
      <c r="C318" s="98">
        <v>15</v>
      </c>
      <c r="D318" s="77">
        <v>0.99</v>
      </c>
      <c r="E318" s="78">
        <v>0.18</v>
      </c>
      <c r="F318" s="78">
        <v>5.01</v>
      </c>
      <c r="G318" s="79">
        <v>24.75</v>
      </c>
      <c r="H318" s="187">
        <v>20</v>
      </c>
      <c r="I318" s="85">
        <v>1.32</v>
      </c>
      <c r="J318" s="86">
        <v>0.24</v>
      </c>
      <c r="K318" s="87">
        <v>6.68</v>
      </c>
      <c r="L318" s="88">
        <v>33</v>
      </c>
      <c r="M318" s="187">
        <v>20</v>
      </c>
      <c r="N318" s="85">
        <v>1.32</v>
      </c>
      <c r="O318" s="86">
        <v>0.24</v>
      </c>
      <c r="P318" s="87">
        <v>6.68</v>
      </c>
      <c r="Q318" s="88">
        <v>33</v>
      </c>
    </row>
    <row r="319" spans="1:17" s="80" customFormat="1" x14ac:dyDescent="0.25">
      <c r="A319" s="82"/>
      <c r="B319" s="154" t="s">
        <v>13</v>
      </c>
      <c r="C319" s="93">
        <f t="shared" ref="C319:K319" si="77">SUM(C312:C318)</f>
        <v>499</v>
      </c>
      <c r="D319" s="93">
        <f t="shared" si="77"/>
        <v>15.490000000000002</v>
      </c>
      <c r="E319" s="94">
        <f t="shared" si="77"/>
        <v>14.26</v>
      </c>
      <c r="F319" s="94">
        <f t="shared" si="77"/>
        <v>89.09</v>
      </c>
      <c r="G319" s="108">
        <f t="shared" si="77"/>
        <v>639.34</v>
      </c>
      <c r="H319" s="108">
        <f>SUM(H312:H318)</f>
        <v>601</v>
      </c>
      <c r="I319" s="93">
        <f t="shared" si="77"/>
        <v>23.509999999999998</v>
      </c>
      <c r="J319" s="94">
        <f t="shared" si="77"/>
        <v>20.669999999999998</v>
      </c>
      <c r="K319" s="94">
        <f t="shared" si="77"/>
        <v>104.15</v>
      </c>
      <c r="L319" s="95">
        <f>SUM(L312:L318)</f>
        <v>628.49</v>
      </c>
      <c r="M319" s="108">
        <f t="shared" ref="M319:P319" si="78">SUM(M312:M318)</f>
        <v>631</v>
      </c>
      <c r="N319" s="93">
        <f t="shared" si="78"/>
        <v>26.509999999999998</v>
      </c>
      <c r="O319" s="94">
        <f t="shared" si="78"/>
        <v>23.439999999999998</v>
      </c>
      <c r="P319" s="94">
        <f t="shared" si="78"/>
        <v>109.41999999999999</v>
      </c>
      <c r="Q319" s="95">
        <f>SUM(Q312:Q318)</f>
        <v>685.49</v>
      </c>
    </row>
    <row r="320" spans="1:17" s="80" customFormat="1" x14ac:dyDescent="0.25">
      <c r="A320" s="82"/>
      <c r="B320" s="92" t="s">
        <v>52</v>
      </c>
      <c r="C320" s="76"/>
      <c r="D320" s="77"/>
      <c r="E320" s="78"/>
      <c r="F320" s="78"/>
      <c r="G320" s="79"/>
      <c r="H320" s="84"/>
      <c r="I320" s="123"/>
      <c r="J320" s="124"/>
      <c r="K320" s="124"/>
      <c r="L320" s="126"/>
      <c r="M320" s="84"/>
      <c r="N320" s="123"/>
      <c r="O320" s="124"/>
      <c r="P320" s="124"/>
      <c r="Q320" s="126"/>
    </row>
    <row r="321" spans="1:17" s="80" customFormat="1" x14ac:dyDescent="0.25">
      <c r="A321" s="82" t="s">
        <v>212</v>
      </c>
      <c r="B321" s="83" t="s">
        <v>211</v>
      </c>
      <c r="C321" s="76">
        <v>80</v>
      </c>
      <c r="D321" s="77">
        <v>3.7</v>
      </c>
      <c r="E321" s="78">
        <v>14.6</v>
      </c>
      <c r="F321" s="78">
        <v>49.6</v>
      </c>
      <c r="G321" s="108">
        <v>340.8</v>
      </c>
      <c r="H321" s="76">
        <v>100</v>
      </c>
      <c r="I321" s="77">
        <v>4.4000000000000004</v>
      </c>
      <c r="J321" s="78">
        <v>17.2</v>
      </c>
      <c r="K321" s="78">
        <v>58.6</v>
      </c>
      <c r="L321" s="95">
        <v>402.7</v>
      </c>
      <c r="M321" s="76">
        <v>100</v>
      </c>
      <c r="N321" s="77">
        <v>4.4000000000000004</v>
      </c>
      <c r="O321" s="78">
        <v>17.2</v>
      </c>
      <c r="P321" s="78">
        <v>58.6</v>
      </c>
      <c r="Q321" s="95">
        <v>402.7</v>
      </c>
    </row>
    <row r="322" spans="1:17" s="80" customFormat="1" x14ac:dyDescent="0.25">
      <c r="A322" s="82" t="s">
        <v>34</v>
      </c>
      <c r="B322" s="91" t="s">
        <v>9</v>
      </c>
      <c r="C322" s="76">
        <v>150</v>
      </c>
      <c r="D322" s="77">
        <v>0.03</v>
      </c>
      <c r="E322" s="78">
        <v>0</v>
      </c>
      <c r="F322" s="78">
        <v>6.9</v>
      </c>
      <c r="G322" s="79">
        <v>26.49</v>
      </c>
      <c r="H322" s="76">
        <v>180</v>
      </c>
      <c r="I322" s="77">
        <v>0.04</v>
      </c>
      <c r="J322" s="78">
        <v>0</v>
      </c>
      <c r="K322" s="78">
        <v>8.2799999999999994</v>
      </c>
      <c r="L322" s="89">
        <v>31.79</v>
      </c>
      <c r="M322" s="76">
        <v>100</v>
      </c>
      <c r="N322" s="77">
        <v>0.04</v>
      </c>
      <c r="O322" s="78">
        <v>0</v>
      </c>
      <c r="P322" s="78">
        <v>8.2799999999999994</v>
      </c>
      <c r="Q322" s="89">
        <v>31.79</v>
      </c>
    </row>
    <row r="323" spans="1:17" s="80" customFormat="1" hidden="1" x14ac:dyDescent="0.25">
      <c r="A323" s="82"/>
      <c r="B323" s="91"/>
      <c r="C323" s="76"/>
      <c r="D323" s="77"/>
      <c r="E323" s="78"/>
      <c r="F323" s="78"/>
      <c r="G323" s="79"/>
      <c r="H323" s="76"/>
      <c r="I323" s="77"/>
      <c r="J323" s="78"/>
      <c r="K323" s="78"/>
      <c r="L323" s="89"/>
      <c r="M323" s="76"/>
      <c r="N323" s="77"/>
      <c r="O323" s="78"/>
      <c r="P323" s="78"/>
      <c r="Q323" s="89"/>
    </row>
    <row r="324" spans="1:17" s="80" customFormat="1" hidden="1" x14ac:dyDescent="0.25">
      <c r="A324" s="90"/>
      <c r="B324" s="91"/>
      <c r="C324" s="76"/>
      <c r="D324" s="77"/>
      <c r="E324" s="78"/>
      <c r="F324" s="78"/>
      <c r="G324" s="79"/>
      <c r="H324" s="76"/>
      <c r="I324" s="77"/>
      <c r="J324" s="78"/>
      <c r="K324" s="78"/>
      <c r="L324" s="89"/>
      <c r="M324" s="76"/>
      <c r="N324" s="77"/>
      <c r="O324" s="78"/>
      <c r="P324" s="78"/>
      <c r="Q324" s="89"/>
    </row>
    <row r="325" spans="1:17" s="80" customFormat="1" hidden="1" x14ac:dyDescent="0.25">
      <c r="A325" s="82"/>
      <c r="B325" s="91"/>
      <c r="C325" s="76"/>
      <c r="D325" s="77"/>
      <c r="E325" s="78"/>
      <c r="F325" s="78"/>
      <c r="G325" s="79"/>
      <c r="H325" s="76"/>
      <c r="I325" s="77"/>
      <c r="J325" s="78"/>
      <c r="K325" s="78"/>
      <c r="L325" s="89"/>
      <c r="M325" s="76"/>
      <c r="N325" s="77"/>
      <c r="O325" s="78"/>
      <c r="P325" s="78"/>
      <c r="Q325" s="89"/>
    </row>
    <row r="326" spans="1:17" s="80" customFormat="1" ht="26.25" hidden="1" customHeight="1" x14ac:dyDescent="0.25">
      <c r="A326" s="82"/>
      <c r="B326" s="91"/>
      <c r="C326" s="76"/>
      <c r="D326" s="77"/>
      <c r="E326" s="78"/>
      <c r="F326" s="78"/>
      <c r="G326" s="79"/>
      <c r="H326" s="76"/>
      <c r="I326" s="77"/>
      <c r="J326" s="78"/>
      <c r="K326" s="78"/>
      <c r="L326" s="89"/>
      <c r="M326" s="76"/>
      <c r="N326" s="77"/>
      <c r="O326" s="78"/>
      <c r="P326" s="78"/>
      <c r="Q326" s="89"/>
    </row>
    <row r="327" spans="1:17" s="119" customFormat="1" hidden="1" x14ac:dyDescent="0.25">
      <c r="A327" s="82"/>
      <c r="B327" s="91"/>
      <c r="C327" s="76"/>
      <c r="D327" s="77"/>
      <c r="E327" s="78"/>
      <c r="F327" s="78"/>
      <c r="G327" s="79"/>
      <c r="H327" s="76"/>
      <c r="I327" s="77"/>
      <c r="J327" s="78"/>
      <c r="K327" s="78"/>
      <c r="L327" s="89"/>
      <c r="M327" s="76"/>
      <c r="N327" s="77"/>
      <c r="O327" s="78"/>
      <c r="P327" s="78"/>
      <c r="Q327" s="89"/>
    </row>
    <row r="328" spans="1:17" s="119" customFormat="1" x14ac:dyDescent="0.25">
      <c r="A328" s="172"/>
      <c r="B328" s="154" t="s">
        <v>134</v>
      </c>
      <c r="C328" s="93">
        <f>SUM(C321:C327)</f>
        <v>230</v>
      </c>
      <c r="D328" s="93">
        <f>SUM(D321:D327)</f>
        <v>3.73</v>
      </c>
      <c r="E328" s="93">
        <f t="shared" ref="E328:L328" si="79">SUM(E321:E326)</f>
        <v>14.6</v>
      </c>
      <c r="F328" s="93">
        <f t="shared" si="79"/>
        <v>56.5</v>
      </c>
      <c r="G328" s="93">
        <f t="shared" si="79"/>
        <v>367.29</v>
      </c>
      <c r="H328" s="93">
        <f t="shared" si="79"/>
        <v>280</v>
      </c>
      <c r="I328" s="93">
        <f t="shared" si="79"/>
        <v>4.4400000000000004</v>
      </c>
      <c r="J328" s="93">
        <f t="shared" si="79"/>
        <v>17.2</v>
      </c>
      <c r="K328" s="93">
        <f t="shared" si="79"/>
        <v>66.88</v>
      </c>
      <c r="L328" s="93">
        <f t="shared" si="79"/>
        <v>434.49</v>
      </c>
      <c r="M328" s="93">
        <f t="shared" ref="M328:P328" si="80">SUM(M321:M326)</f>
        <v>200</v>
      </c>
      <c r="N328" s="93">
        <f t="shared" si="80"/>
        <v>4.4400000000000004</v>
      </c>
      <c r="O328" s="93">
        <f t="shared" si="80"/>
        <v>17.2</v>
      </c>
      <c r="P328" s="93">
        <f t="shared" si="80"/>
        <v>66.88</v>
      </c>
      <c r="Q328" s="93">
        <f>SUM(Q321:Q327)</f>
        <v>434.49</v>
      </c>
    </row>
    <row r="329" spans="1:17" s="119" customFormat="1" x14ac:dyDescent="0.25">
      <c r="A329" s="227"/>
      <c r="B329" s="195"/>
      <c r="C329" s="84"/>
      <c r="D329" s="123"/>
      <c r="E329" s="124"/>
      <c r="F329" s="124"/>
      <c r="G329" s="125"/>
      <c r="H329" s="84"/>
      <c r="I329" s="123"/>
      <c r="J329" s="124"/>
      <c r="K329" s="124"/>
      <c r="L329" s="126"/>
      <c r="M329" s="84"/>
      <c r="N329" s="123"/>
      <c r="O329" s="124"/>
      <c r="P329" s="124"/>
      <c r="Q329" s="126"/>
    </row>
    <row r="330" spans="1:17" s="119" customFormat="1" ht="15.75" thickBot="1" x14ac:dyDescent="0.3">
      <c r="A330" s="173"/>
      <c r="B330" s="198" t="s">
        <v>14</v>
      </c>
      <c r="C330" s="156">
        <v>1343</v>
      </c>
      <c r="D330" s="156">
        <v>42.54</v>
      </c>
      <c r="E330" s="156">
        <v>47.95</v>
      </c>
      <c r="F330" s="156">
        <v>204</v>
      </c>
      <c r="G330" s="156">
        <v>1438.38</v>
      </c>
      <c r="H330" s="156">
        <v>1600.58</v>
      </c>
      <c r="I330" s="156">
        <v>56.39</v>
      </c>
      <c r="J330" s="156">
        <v>59.46</v>
      </c>
      <c r="K330" s="156">
        <v>258.63</v>
      </c>
      <c r="L330" s="156">
        <v>1553.14</v>
      </c>
      <c r="M330" s="156">
        <v>1600.58</v>
      </c>
      <c r="N330" s="156">
        <v>56.39</v>
      </c>
      <c r="O330" s="156">
        <v>59.46</v>
      </c>
      <c r="P330" s="156">
        <v>258.63</v>
      </c>
      <c r="Q330" s="156">
        <v>1610.14</v>
      </c>
    </row>
    <row r="331" spans="1:17" s="119" customFormat="1" x14ac:dyDescent="0.25">
      <c r="H331" s="228"/>
      <c r="I331" s="229"/>
      <c r="J331" s="229"/>
      <c r="K331" s="229"/>
      <c r="L331" s="229"/>
      <c r="M331" s="228"/>
      <c r="N331" s="229"/>
      <c r="O331" s="229"/>
      <c r="P331" s="229"/>
      <c r="Q331" s="229"/>
    </row>
    <row r="332" spans="1:17" s="119" customFormat="1" x14ac:dyDescent="0.25">
      <c r="H332" s="228"/>
      <c r="I332" s="229"/>
      <c r="J332" s="229"/>
      <c r="K332" s="229"/>
      <c r="L332" s="229"/>
      <c r="M332" s="228"/>
      <c r="N332" s="229"/>
      <c r="O332" s="229"/>
      <c r="P332" s="229"/>
      <c r="Q332" s="229"/>
    </row>
    <row r="333" spans="1:17" s="119" customFormat="1" x14ac:dyDescent="0.25">
      <c r="H333" s="228"/>
      <c r="I333" s="230"/>
      <c r="J333" s="230"/>
      <c r="K333" s="230"/>
      <c r="L333" s="230"/>
      <c r="M333" s="228"/>
      <c r="N333" s="230"/>
      <c r="O333" s="230"/>
      <c r="P333" s="230"/>
      <c r="Q333" s="230"/>
    </row>
    <row r="334" spans="1:17" s="119" customFormat="1" x14ac:dyDescent="0.25">
      <c r="H334" s="231"/>
      <c r="I334" s="232"/>
      <c r="J334" s="232"/>
      <c r="K334" s="232"/>
      <c r="L334" s="232"/>
      <c r="M334" s="231"/>
      <c r="N334" s="232"/>
      <c r="O334" s="232"/>
      <c r="P334" s="232"/>
      <c r="Q334" s="232"/>
    </row>
    <row r="335" spans="1:17" s="119" customFormat="1" x14ac:dyDescent="0.25">
      <c r="H335" s="233"/>
      <c r="I335" s="233"/>
      <c r="J335" s="233"/>
      <c r="K335" s="233"/>
      <c r="L335" s="233"/>
      <c r="M335" s="233"/>
      <c r="N335" s="233"/>
      <c r="O335" s="233"/>
      <c r="P335" s="233"/>
      <c r="Q335" s="233"/>
    </row>
    <row r="336" spans="1:17" s="119" customFormat="1" x14ac:dyDescent="0.25">
      <c r="H336" s="233"/>
      <c r="I336" s="233"/>
      <c r="J336" s="233"/>
      <c r="K336" s="233"/>
      <c r="L336" s="233"/>
      <c r="M336" s="233"/>
      <c r="N336" s="233"/>
      <c r="O336" s="233"/>
      <c r="P336" s="233"/>
      <c r="Q336" s="233"/>
    </row>
  </sheetData>
  <mergeCells count="105">
    <mergeCell ref="I35:K35"/>
    <mergeCell ref="H70:H71"/>
    <mergeCell ref="I70:K70"/>
    <mergeCell ref="L70:L71"/>
    <mergeCell ref="H101:H102"/>
    <mergeCell ref="I101:K101"/>
    <mergeCell ref="L101:L102"/>
    <mergeCell ref="L35:L36"/>
    <mergeCell ref="H300:H301"/>
    <mergeCell ref="I300:K300"/>
    <mergeCell ref="L300:L302"/>
    <mergeCell ref="H166:H167"/>
    <mergeCell ref="I166:K166"/>
    <mergeCell ref="L166:L167"/>
    <mergeCell ref="H200:H201"/>
    <mergeCell ref="I200:K200"/>
    <mergeCell ref="L200:L201"/>
    <mergeCell ref="H235:H236"/>
    <mergeCell ref="I235:K235"/>
    <mergeCell ref="L235:L236"/>
    <mergeCell ref="H266:H267"/>
    <mergeCell ref="I266:K266"/>
    <mergeCell ref="L266:L267"/>
    <mergeCell ref="H133:H134"/>
    <mergeCell ref="I133:K133"/>
    <mergeCell ref="L133:L134"/>
    <mergeCell ref="A101:A102"/>
    <mergeCell ref="B101:B102"/>
    <mergeCell ref="C101:C102"/>
    <mergeCell ref="D101:F101"/>
    <mergeCell ref="G101:G102"/>
    <mergeCell ref="A133:A134"/>
    <mergeCell ref="B133:B134"/>
    <mergeCell ref="C133:C134"/>
    <mergeCell ref="D133:F133"/>
    <mergeCell ref="G133:G134"/>
    <mergeCell ref="C70:C71"/>
    <mergeCell ref="D70:F70"/>
    <mergeCell ref="G70:G71"/>
    <mergeCell ref="A3:A4"/>
    <mergeCell ref="B3:B4"/>
    <mergeCell ref="C3:C4"/>
    <mergeCell ref="D3:F3"/>
    <mergeCell ref="D35:F35"/>
    <mergeCell ref="G35:G36"/>
    <mergeCell ref="A300:A301"/>
    <mergeCell ref="B300:B301"/>
    <mergeCell ref="C300:C301"/>
    <mergeCell ref="D300:F300"/>
    <mergeCell ref="G300:G302"/>
    <mergeCell ref="D235:F235"/>
    <mergeCell ref="G235:G236"/>
    <mergeCell ref="A166:A167"/>
    <mergeCell ref="B166:B167"/>
    <mergeCell ref="C166:C167"/>
    <mergeCell ref="D166:F166"/>
    <mergeCell ref="G166:G167"/>
    <mergeCell ref="M3:M4"/>
    <mergeCell ref="N3:P3"/>
    <mergeCell ref="Q3:Q4"/>
    <mergeCell ref="N35:P35"/>
    <mergeCell ref="Q35:Q36"/>
    <mergeCell ref="L3:L4"/>
    <mergeCell ref="H3:H4"/>
    <mergeCell ref="I3:K3"/>
    <mergeCell ref="A266:A267"/>
    <mergeCell ref="B266:B267"/>
    <mergeCell ref="C266:C267"/>
    <mergeCell ref="D266:F266"/>
    <mergeCell ref="G266:G267"/>
    <mergeCell ref="A200:A201"/>
    <mergeCell ref="B200:B201"/>
    <mergeCell ref="C200:C201"/>
    <mergeCell ref="D200:F200"/>
    <mergeCell ref="G200:G201"/>
    <mergeCell ref="A235:A236"/>
    <mergeCell ref="B235:B236"/>
    <mergeCell ref="C235:C236"/>
    <mergeCell ref="A70:A71"/>
    <mergeCell ref="B70:B71"/>
    <mergeCell ref="G3:G4"/>
    <mergeCell ref="M133:M134"/>
    <mergeCell ref="N133:P133"/>
    <mergeCell ref="Q133:Q134"/>
    <mergeCell ref="M166:M167"/>
    <mergeCell ref="N166:P166"/>
    <mergeCell ref="Q166:Q167"/>
    <mergeCell ref="M70:M71"/>
    <mergeCell ref="N70:P70"/>
    <mergeCell ref="Q70:Q71"/>
    <mergeCell ref="M101:M102"/>
    <mergeCell ref="N101:P101"/>
    <mergeCell ref="Q101:Q102"/>
    <mergeCell ref="M266:M267"/>
    <mergeCell ref="N266:P266"/>
    <mergeCell ref="Q266:Q267"/>
    <mergeCell ref="M300:M301"/>
    <mergeCell ref="N300:P300"/>
    <mergeCell ref="Q300:Q302"/>
    <mergeCell ref="M200:M201"/>
    <mergeCell ref="N200:P200"/>
    <mergeCell ref="Q200:Q201"/>
    <mergeCell ref="M235:M236"/>
    <mergeCell ref="N235:P235"/>
    <mergeCell ref="Q235:Q236"/>
  </mergeCells>
  <pageMargins left="0.23622047244094491" right="0.23622047244094491" top="0.98425196850393704" bottom="0.19685039370078741" header="0.19685039370078741" footer="0.19685039370078741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2024-06-03T05:04:38Z</dcterms:modified>
</cp:coreProperties>
</file>